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7740"/>
  </bookViews>
  <sheets>
    <sheet name="Sheet2" sheetId="2" r:id="rId1"/>
    <sheet name="Sheet3" sheetId="3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CD14" i="2"/>
  <c r="CC14"/>
  <c r="CB14"/>
  <c r="CA14"/>
  <c r="BZ14"/>
  <c r="BK14" l="1"/>
  <c r="BJ14"/>
  <c r="BI14"/>
  <c r="BH14"/>
  <c r="BG14"/>
  <c r="BF14"/>
  <c r="BE14"/>
  <c r="BD14"/>
  <c r="BC14"/>
  <c r="BB14"/>
  <c r="BA14"/>
  <c r="AZ14"/>
  <c r="AY14"/>
  <c r="AX14"/>
  <c r="BK13"/>
  <c r="BJ13"/>
  <c r="BI13"/>
  <c r="BH13"/>
  <c r="BG13"/>
  <c r="BF13"/>
  <c r="BE13"/>
  <c r="BD13"/>
  <c r="BC13"/>
  <c r="BB13"/>
  <c r="BA13"/>
  <c r="AZ13"/>
  <c r="AY13"/>
  <c r="AX13"/>
  <c r="AH14"/>
  <c r="AF14"/>
  <c r="AE14"/>
  <c r="AD14"/>
  <c r="AC14"/>
  <c r="AB14"/>
  <c r="Z14"/>
  <c r="Y14"/>
  <c r="X14"/>
  <c r="U14"/>
  <c r="T14"/>
  <c r="S14"/>
  <c r="Q14"/>
  <c r="AH13"/>
  <c r="AG13"/>
  <c r="AF13"/>
  <c r="AE13"/>
  <c r="AD13"/>
  <c r="AC13"/>
  <c r="AB13"/>
  <c r="Z13"/>
  <c r="Y13"/>
  <c r="X13"/>
  <c r="U13"/>
  <c r="T13"/>
  <c r="S13"/>
  <c r="Q13"/>
  <c r="D13"/>
  <c r="N14"/>
  <c r="M14"/>
  <c r="L14"/>
  <c r="J14"/>
  <c r="I14"/>
  <c r="H14"/>
  <c r="G14"/>
  <c r="F14"/>
  <c r="E14"/>
  <c r="N13"/>
  <c r="M13"/>
  <c r="L13"/>
  <c r="J13"/>
  <c r="I13"/>
  <c r="H13"/>
  <c r="G13"/>
  <c r="F13"/>
  <c r="E13"/>
  <c r="D14"/>
  <c r="O21"/>
  <c r="O20"/>
  <c r="O19"/>
  <c r="O18"/>
  <c r="O17"/>
  <c r="O16"/>
  <c r="BT20"/>
  <c r="BS20"/>
  <c r="BR20"/>
  <c r="BQ20"/>
  <c r="BP20"/>
  <c r="BO20"/>
  <c r="BN20"/>
  <c r="BM20"/>
  <c r="BL20"/>
  <c r="BW20" s="1"/>
  <c r="BT19"/>
  <c r="BS19"/>
  <c r="BR19"/>
  <c r="BQ19"/>
  <c r="BP19"/>
  <c r="BO19"/>
  <c r="BN19"/>
  <c r="BM19"/>
  <c r="BL19"/>
  <c r="BW19" s="1"/>
  <c r="BT18"/>
  <c r="BS18"/>
  <c r="BR18"/>
  <c r="BQ18"/>
  <c r="BP18"/>
  <c r="BO18"/>
  <c r="BN18"/>
  <c r="BM18"/>
  <c r="BL18"/>
  <c r="BW18" s="1"/>
  <c r="BT17"/>
  <c r="BS17"/>
  <c r="BR17"/>
  <c r="BQ17"/>
  <c r="BP17"/>
  <c r="BO17"/>
  <c r="BN17"/>
  <c r="BM17"/>
  <c r="BL17"/>
  <c r="BW17" s="1"/>
  <c r="BT15"/>
  <c r="BT13" s="1"/>
  <c r="BS15"/>
  <c r="BS13" s="1"/>
  <c r="BR15"/>
  <c r="BR13" s="1"/>
  <c r="BQ15"/>
  <c r="BQ13" s="1"/>
  <c r="BP15"/>
  <c r="BP13" s="1"/>
  <c r="BO15"/>
  <c r="BO13" s="1"/>
  <c r="BN15"/>
  <c r="BN13" s="1"/>
  <c r="BM15"/>
  <c r="BM13" s="1"/>
  <c r="BL15"/>
  <c r="BW15" s="1"/>
  <c r="BW13" s="1"/>
  <c r="BN14" l="1"/>
  <c r="BR14"/>
  <c r="BP14"/>
  <c r="BT14"/>
  <c r="BW14"/>
  <c r="BO14"/>
  <c r="BS14"/>
  <c r="BV18"/>
  <c r="BM14"/>
  <c r="BQ14"/>
  <c r="BL14"/>
  <c r="BL13"/>
  <c r="O14"/>
  <c r="BV15"/>
  <c r="BV13" s="1"/>
  <c r="BV19"/>
  <c r="BU20"/>
  <c r="O15"/>
  <c r="O13" s="1"/>
  <c r="BV17"/>
  <c r="BU18"/>
  <c r="BU15"/>
  <c r="BU13" s="1"/>
  <c r="BU19"/>
  <c r="BU17"/>
  <c r="BV20"/>
  <c r="BV14" l="1"/>
  <c r="BU14"/>
</calcChain>
</file>

<file path=xl/sharedStrings.xml><?xml version="1.0" encoding="utf-8"?>
<sst xmlns="http://schemas.openxmlformats.org/spreadsheetml/2006/main" count="163" uniqueCount="119">
  <si>
    <t>Sample Name</t>
  </si>
  <si>
    <t>MnO</t>
  </si>
  <si>
    <t>Fe2O3</t>
  </si>
  <si>
    <t>SiO2</t>
  </si>
  <si>
    <t>Al2O3</t>
  </si>
  <si>
    <t>CaO</t>
  </si>
  <si>
    <t>MgO</t>
  </si>
  <si>
    <t>K2O</t>
  </si>
  <si>
    <t>Na2O</t>
  </si>
  <si>
    <t>P2O5</t>
  </si>
  <si>
    <t>TiO2</t>
  </si>
  <si>
    <t>LOI</t>
  </si>
  <si>
    <t>total</t>
  </si>
  <si>
    <t xml:space="preserve">Ba                  </t>
  </si>
  <si>
    <t>Cd</t>
  </si>
  <si>
    <t>Co</t>
  </si>
  <si>
    <t>Cr</t>
  </si>
  <si>
    <t xml:space="preserve">Cu                  </t>
  </si>
  <si>
    <t xml:space="preserve">Mo                  </t>
  </si>
  <si>
    <t xml:space="preserve">Nb                  </t>
  </si>
  <si>
    <t xml:space="preserve">Ni                  </t>
  </si>
  <si>
    <t xml:space="preserve">Pb                  </t>
  </si>
  <si>
    <t xml:space="preserve">Rb                  </t>
  </si>
  <si>
    <t>Sc</t>
  </si>
  <si>
    <t xml:space="preserve">Sr                  </t>
  </si>
  <si>
    <t xml:space="preserve">Th                  </t>
  </si>
  <si>
    <t xml:space="preserve">U                   </t>
  </si>
  <si>
    <t xml:space="preserve">V                   </t>
  </si>
  <si>
    <t xml:space="preserve">Y                   </t>
  </si>
  <si>
    <t>Zn</t>
  </si>
  <si>
    <t>Zr</t>
  </si>
  <si>
    <t xml:space="preserve">Ag                  </t>
  </si>
  <si>
    <t xml:space="preserve">As                  </t>
  </si>
  <si>
    <t xml:space="preserve">Bi                  </t>
  </si>
  <si>
    <t xml:space="preserve">Cs                  </t>
  </si>
  <si>
    <t xml:space="preserve">Ga                  </t>
  </si>
  <si>
    <t xml:space="preserve">Sb                  </t>
  </si>
  <si>
    <t xml:space="preserve">Se                  </t>
  </si>
  <si>
    <t xml:space="preserve">Sn                  </t>
  </si>
  <si>
    <t xml:space="preserve">Ta                  </t>
  </si>
  <si>
    <t xml:space="preserve">Te                  </t>
  </si>
  <si>
    <t xml:space="preserve">Tl                  </t>
  </si>
  <si>
    <t xml:space="preserve">La                  </t>
  </si>
  <si>
    <t xml:space="preserve">Ce                  </t>
  </si>
  <si>
    <t xml:space="preserve">Pr                  </t>
  </si>
  <si>
    <t xml:space="preserve">Nd                  </t>
  </si>
  <si>
    <t xml:space="preserve">Sm                  </t>
  </si>
  <si>
    <t xml:space="preserve">Eu                  </t>
  </si>
  <si>
    <t xml:space="preserve">Gd                  </t>
  </si>
  <si>
    <t xml:space="preserve">Tb                  </t>
  </si>
  <si>
    <t xml:space="preserve">Dy                  </t>
  </si>
  <si>
    <t xml:space="preserve">Ho                  </t>
  </si>
  <si>
    <t xml:space="preserve">Er                  </t>
  </si>
  <si>
    <t xml:space="preserve">Tm                  </t>
  </si>
  <si>
    <t xml:space="preserve">Yb                  </t>
  </si>
  <si>
    <t xml:space="preserve">Lu                  </t>
  </si>
  <si>
    <t>Ce/Ce*</t>
  </si>
  <si>
    <t>Eu/Eu*</t>
  </si>
  <si>
    <t>oxide</t>
  </si>
  <si>
    <t>LaN</t>
  </si>
  <si>
    <t>CeN</t>
  </si>
  <si>
    <t>PrN</t>
  </si>
  <si>
    <t>NdN</t>
  </si>
  <si>
    <t>SmN</t>
  </si>
  <si>
    <t>EuN</t>
  </si>
  <si>
    <t>GdN</t>
  </si>
  <si>
    <t>TbN</t>
  </si>
  <si>
    <t>YbN</t>
  </si>
  <si>
    <t>LaN/YbN</t>
  </si>
  <si>
    <t>avg ore</t>
  </si>
  <si>
    <t>Location</t>
  </si>
  <si>
    <t>Age, MA</t>
  </si>
  <si>
    <t>Neoproterozoic</t>
  </si>
  <si>
    <t>Original size, million tonnes</t>
  </si>
  <si>
    <t>carbonate</t>
  </si>
  <si>
    <t>References</t>
  </si>
  <si>
    <t>chondrite values from Taylor &amp; McLennan 1985 table A2</t>
  </si>
  <si>
    <t>Major Elements, oxide percent</t>
  </si>
  <si>
    <t>Trace elements, standard group, ppm</t>
  </si>
  <si>
    <t>Trace elements, others</t>
  </si>
  <si>
    <t>Rare-earth elements, ppm</t>
  </si>
  <si>
    <t>Rare-earth elements, normalized</t>
  </si>
  <si>
    <t>Extrapolated to Al=0</t>
  </si>
  <si>
    <t>Isotopes, percent concentration, permil fractionation</t>
  </si>
  <si>
    <t>Sample</t>
  </si>
  <si>
    <t>type</t>
  </si>
  <si>
    <t>Be</t>
  </si>
  <si>
    <t>Br</t>
  </si>
  <si>
    <t>Ge</t>
  </si>
  <si>
    <t>Hf</t>
  </si>
  <si>
    <t>In</t>
  </si>
  <si>
    <t>Adilabad</t>
  </si>
  <si>
    <t>India</t>
  </si>
  <si>
    <t>I56B</t>
  </si>
  <si>
    <t>Todorokite-rich supergene ore</t>
  </si>
  <si>
    <t>&lt;0.1</t>
  </si>
  <si>
    <t>rhodochrosite</t>
  </si>
  <si>
    <t>kutnahorite-chert</t>
  </si>
  <si>
    <t>siliceous ls</t>
  </si>
  <si>
    <t>n.a.</t>
  </si>
  <si>
    <t>bd</t>
  </si>
  <si>
    <t>Gutzmer, J., and Beukes, N.J., 1998, The manganese formation of the Neoproterozoic Penganga Group, India -- revision of an enigma: Economic Geology, v. 93, p. 1091-1102</t>
  </si>
  <si>
    <t>Bandopadhyay, P.C., 1988, Syndepositional and postdepositional features of the manganese ore deposits of the Proterozoic Penganga Group, Adilabad district, Andhra Pradesh, India: Mineralium Deposita, v. 23, p. 115-122.</t>
  </si>
  <si>
    <t>Bandopadhyay, P.C., 1996, Facies associations and depositional environment of the Proterozoic carbonate-hosted micorbanded manganese oxide ore deposit, Penganga Group, Godavari rift basin, India: Journal Sedimentary Research, v. 66, p. 197-208.</t>
  </si>
  <si>
    <t>Mukhopdhyay, J., Gutzmer, J., and Beukes, N.J., 2005, Organotemplate structures in sedimentary manganese carbonates of the Neoproterozoic Penganga Group, Adilabad, India: Journal Earth System Science, conomic Geology, v. 114, p. 247-257.</t>
  </si>
  <si>
    <r>
      <t>% C</t>
    </r>
    <r>
      <rPr>
        <vertAlign val="subscript"/>
        <sz val="11"/>
        <rFont val="Calibri"/>
        <family val="2"/>
        <scheme val="minor"/>
      </rPr>
      <t>carb</t>
    </r>
  </si>
  <si>
    <r>
      <t>% 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</si>
  <si>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</si>
  <si>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</si>
  <si>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</si>
  <si>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pyrite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</si>
  <si>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smow</t>
    </r>
  </si>
  <si>
    <r>
      <t>% S</t>
    </r>
    <r>
      <rPr>
        <vertAlign val="subscript"/>
        <sz val="11"/>
        <rFont val="Calibri"/>
        <family val="2"/>
        <scheme val="minor"/>
      </rPr>
      <t>total</t>
    </r>
  </si>
  <si>
    <t>rhodochrosite-kutnahorite</t>
  </si>
  <si>
    <t>calcite diagenetic</t>
  </si>
  <si>
    <t>limestone</t>
  </si>
  <si>
    <t>I81A</t>
  </si>
  <si>
    <t>I81B</t>
  </si>
  <si>
    <t>siliceous limestone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</si>
</sst>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8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indexed="9"/>
        <bgColor indexed="9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" fontId="2" fillId="0" borderId="0"/>
  </cellStyleXfs>
  <cellXfs count="41">
    <xf numFmtId="0" fontId="0" fillId="0" borderId="0" xfId="0"/>
    <xf numFmtId="0" fontId="1" fillId="0" borderId="0" xfId="0" applyFont="1"/>
    <xf numFmtId="165" fontId="0" fillId="0" borderId="0" xfId="0" applyNumberFormat="1"/>
    <xf numFmtId="2" fontId="2" fillId="2" borderId="0" xfId="1" applyNumberFormat="1" applyFill="1"/>
    <xf numFmtId="0" fontId="3" fillId="0" borderId="0" xfId="0" applyFont="1" applyAlignment="1">
      <alignment horizontal="left" indent="5"/>
    </xf>
    <xf numFmtId="2" fontId="2" fillId="0" borderId="0" xfId="1" applyNumberForma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7" fillId="0" borderId="0" xfId="0" applyNumberFormat="1" applyFont="1"/>
    <xf numFmtId="2" fontId="7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/>
    <xf numFmtId="0" fontId="8" fillId="0" borderId="0" xfId="0" applyFont="1" applyAlignment="1">
      <alignment horizontal="right"/>
    </xf>
    <xf numFmtId="164" fontId="0" fillId="0" borderId="0" xfId="0" applyNumberFormat="1" applyFont="1"/>
    <xf numFmtId="165" fontId="0" fillId="0" borderId="0" xfId="0" applyNumberFormat="1" applyFont="1"/>
    <xf numFmtId="2" fontId="7" fillId="3" borderId="0" xfId="0" applyNumberFormat="1" applyFont="1" applyFill="1"/>
    <xf numFmtId="0" fontId="7" fillId="3" borderId="0" xfId="0" applyFont="1" applyFill="1"/>
    <xf numFmtId="0" fontId="0" fillId="0" borderId="0" xfId="0" applyAlignment="1">
      <alignment horizontal="center"/>
    </xf>
    <xf numFmtId="0" fontId="12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6" fontId="7" fillId="0" borderId="0" xfId="0" applyNumberFormat="1" applyFont="1"/>
    <xf numFmtId="0" fontId="13" fillId="0" borderId="0" xfId="0" applyFont="1"/>
    <xf numFmtId="0" fontId="9" fillId="0" borderId="0" xfId="0" applyFont="1"/>
    <xf numFmtId="2" fontId="8" fillId="3" borderId="0" xfId="0" applyNumberFormat="1" applyFont="1" applyFill="1"/>
    <xf numFmtId="2" fontId="12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2" fontId="12" fillId="0" borderId="0" xfId="0" applyNumberFormat="1" applyFont="1"/>
    <xf numFmtId="2" fontId="0" fillId="0" borderId="0" xfId="0" applyNumberFormat="1"/>
  </cellXfs>
  <cellStyles count="2">
    <cellStyle name="Comma0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narjb/Desktop/Databas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e v time"/>
      <sheetName val="Eu v time"/>
      <sheetName val="Adilabad"/>
      <sheetName val="Ananai"/>
      <sheetName val="Autlan"/>
      <sheetName val="Azul"/>
      <sheetName val="BaldKnob"/>
      <sheetName val="Binkilic"/>
      <sheetName val="BlueJay"/>
      <sheetName val="Bonai-Keonjhar"/>
      <sheetName val="Bronk"/>
      <sheetName val="Cevretepe"/>
      <sheetName val="Chiatura"/>
      <sheetName val="Conta_Historia"/>
      <sheetName val="Datangpo"/>
      <sheetName val="Dawashan"/>
      <sheetName val="Drimos-Aroania"/>
      <sheetName val="E Carp"/>
      <sheetName val="EnKafala"/>
      <sheetName val="Faizuly-Kyzyltash"/>
      <sheetName val="Forari"/>
      <sheetName val="Gambatesa"/>
      <sheetName val="Gaoyan"/>
      <sheetName val="Gonzen"/>
      <sheetName val="Groote"/>
      <sheetName val="Guichi"/>
      <sheetName val="Harlech"/>
      <sheetName val="Hawasina"/>
      <sheetName val="Imini"/>
      <sheetName val="Jiaodingshan"/>
      <sheetName val="Kalahari Wessels"/>
      <sheetName val="Kalahari old"/>
      <sheetName val="Karazhal"/>
      <sheetName val="Kar-Ten"/>
      <sheetName val="Kisenge"/>
      <sheetName val="Krizna"/>
      <sheetName val="Kzyltash"/>
      <sheetName val="Laba"/>
      <sheetName val="Buckeye-Ladd"/>
      <sheetName val="Lijiaying"/>
      <sheetName val="Lucifer"/>
      <sheetName val="Mangyshlak"/>
      <sheetName val="Manuels R"/>
      <sheetName val="Minle"/>
      <sheetName val="Moanda"/>
      <sheetName val="Mokta"/>
      <sheetName val="Molango"/>
      <sheetName val="Morro da Mina"/>
      <sheetName val="Nikopol"/>
      <sheetName val="Noda"/>
      <sheetName val="Nsuta"/>
      <sheetName val="NsutaREE"/>
      <sheetName val="Obrochiste"/>
      <sheetName val="Ocakli"/>
      <sheetName val="Otjosundo"/>
      <sheetName val="Pipji"/>
      <sheetName val="Postmas"/>
      <sheetName val="Sandur"/>
      <sheetName val="Serra do Navio"/>
      <sheetName val="Sjogruvan"/>
      <sheetName val="Splawa"/>
      <sheetName val="Chart15"/>
      <sheetName val="Eu_Al tanganshan"/>
      <sheetName val="Tambao"/>
      <sheetName val="Tanganshan"/>
      <sheetName val="Taojiang"/>
      <sheetName val="Tiantaishan"/>
      <sheetName val="Tokoro"/>
      <sheetName val="Ulukent"/>
      <sheetName val="UmBogma"/>
      <sheetName val="Urkut"/>
      <sheetName val="Urucum"/>
      <sheetName val="Usa"/>
      <sheetName val="Vani"/>
      <sheetName val="Vittinki"/>
      <sheetName val="Wafangzi"/>
      <sheetName val="WhiteOak"/>
      <sheetName val="Woodie"/>
      <sheetName val="Xialei"/>
      <sheetName val="Xiangtan"/>
      <sheetName val="Chart16"/>
      <sheetName val="Chart17"/>
      <sheetName val="Pr test"/>
      <sheetName val="BlancoFZ"/>
      <sheetName val="BIF"/>
      <sheetName val="Cuyuna"/>
      <sheetName val="Nigerian IF"/>
      <sheetName val="Terrano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13">
          <cell r="G13">
            <v>0.24</v>
          </cell>
          <cell r="BU13">
            <v>1.4631570466585333</v>
          </cell>
          <cell r="BV13">
            <v>0.96150429785938507</v>
          </cell>
          <cell r="BW13">
            <v>7.0229661346827577</v>
          </cell>
        </row>
        <row r="14">
          <cell r="G14">
            <v>2.54</v>
          </cell>
          <cell r="BU14">
            <v>1.4423741030950155</v>
          </cell>
          <cell r="BV14">
            <v>0.93707062995610424</v>
          </cell>
          <cell r="BW14">
            <v>5.599065784351887</v>
          </cell>
        </row>
        <row r="15">
          <cell r="G15">
            <v>6.99</v>
          </cell>
          <cell r="BU15">
            <v>1.2257552426032634</v>
          </cell>
          <cell r="BV15">
            <v>0.85124522123516244</v>
          </cell>
          <cell r="BW15">
            <v>6.7574931880108995</v>
          </cell>
        </row>
        <row r="16">
          <cell r="G16">
            <v>6.82</v>
          </cell>
          <cell r="BU16">
            <v>1.4433339647251064</v>
          </cell>
          <cell r="BV16">
            <v>0.65787656524803539</v>
          </cell>
          <cell r="BW16">
            <v>7.0693774889960164</v>
          </cell>
        </row>
        <row r="17">
          <cell r="G17">
            <v>9.68</v>
          </cell>
          <cell r="BU17">
            <v>1.2366838866019672</v>
          </cell>
          <cell r="BV17">
            <v>0.55849018410034934</v>
          </cell>
          <cell r="BW17">
            <v>5.5501544050862854</v>
          </cell>
        </row>
        <row r="18">
          <cell r="G18">
            <v>11.87</v>
          </cell>
          <cell r="BU18">
            <v>1.0102038320690478</v>
          </cell>
          <cell r="BV18">
            <v>0.67145925422032882</v>
          </cell>
          <cell r="BW18">
            <v>6.0386109339671865</v>
          </cell>
        </row>
        <row r="19">
          <cell r="G19">
            <v>15.92</v>
          </cell>
          <cell r="BU19">
            <v>0.98109982820252883</v>
          </cell>
          <cell r="BV19">
            <v>0.44491575974770819</v>
          </cell>
          <cell r="BW19">
            <v>7.4197275204359672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62"/>
  <sheetViews>
    <sheetView tabSelected="1" topLeftCell="BN13" workbookViewId="0">
      <selection activeCell="BP20" sqref="BP20"/>
    </sheetView>
  </sheetViews>
  <sheetFormatPr defaultRowHeight="15"/>
  <cols>
    <col min="1" max="1" width="13.85546875" customWidth="1"/>
    <col min="2" max="2" width="14.42578125" customWidth="1"/>
    <col min="3" max="3" width="16.7109375" customWidth="1"/>
    <col min="4" max="16" width="6.140625" customWidth="1"/>
    <col min="17" max="36" width="5" customWidth="1"/>
    <col min="37" max="47" width="5.5703125" customWidth="1"/>
    <col min="48" max="48" width="5.140625" customWidth="1"/>
    <col min="49" max="49" width="5.85546875" customWidth="1"/>
    <col min="50" max="56" width="6.42578125" customWidth="1"/>
    <col min="57" max="64" width="6.5703125" customWidth="1"/>
    <col min="65" max="65" width="6.7109375" customWidth="1"/>
    <col min="66" max="66" width="6.5703125" customWidth="1"/>
    <col min="67" max="67" width="6.85546875" customWidth="1"/>
    <col min="68" max="68" width="5.85546875" customWidth="1"/>
    <col min="69" max="69" width="6.140625" customWidth="1"/>
    <col min="70" max="70" width="6" customWidth="1"/>
    <col min="71" max="71" width="6.7109375" customWidth="1"/>
    <col min="72" max="72" width="5.140625" customWidth="1"/>
    <col min="77" max="78" width="10.140625" customWidth="1"/>
  </cols>
  <sheetData>
    <row r="1" spans="1:95" ht="15.75">
      <c r="A1" s="6" t="s">
        <v>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</row>
    <row r="2" spans="1:95">
      <c r="A2" s="8" t="s">
        <v>70</v>
      </c>
      <c r="B2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5">
      <c r="A3" s="8" t="s">
        <v>71</v>
      </c>
      <c r="B3">
        <v>770</v>
      </c>
      <c r="C3" s="7" t="s">
        <v>72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</row>
    <row r="4" spans="1:95" ht="45">
      <c r="A4" s="9" t="s">
        <v>73</v>
      </c>
      <c r="B4" s="7" t="s">
        <v>58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</row>
    <row r="5" spans="1:95" ht="45">
      <c r="A5" s="9" t="s">
        <v>73</v>
      </c>
      <c r="B5" s="7" t="s">
        <v>74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</row>
    <row r="6" spans="1:95">
      <c r="A6" s="8" t="s">
        <v>75</v>
      </c>
      <c r="B6" s="8">
        <v>1</v>
      </c>
      <c r="C6" s="30" t="s">
        <v>101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</row>
    <row r="7" spans="1:95" ht="15.75">
      <c r="A7" s="7"/>
      <c r="B7" s="8">
        <v>2</v>
      </c>
      <c r="C7" s="38" t="s">
        <v>102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</row>
    <row r="8" spans="1:95" ht="15.75">
      <c r="A8" s="7"/>
      <c r="B8" s="8">
        <v>3</v>
      </c>
      <c r="C8" s="38" t="s">
        <v>103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</row>
    <row r="9" spans="1:95">
      <c r="A9" s="7"/>
      <c r="B9" s="8">
        <v>4</v>
      </c>
      <c r="C9" s="30" t="s">
        <v>104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</row>
    <row r="10" spans="1:95">
      <c r="A10" s="7"/>
      <c r="B10" s="8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>
        <v>0.36699999999999999</v>
      </c>
      <c r="BL10">
        <v>0.95699999999999996</v>
      </c>
      <c r="BM10">
        <v>0.13700000000000001</v>
      </c>
      <c r="BN10">
        <v>0.71099999999999997</v>
      </c>
      <c r="BO10">
        <v>0.23100000000000001</v>
      </c>
      <c r="BP10">
        <v>8.6999999999999994E-2</v>
      </c>
      <c r="BQ10">
        <v>0.30599999999999999</v>
      </c>
      <c r="BR10">
        <v>5.8000000000000003E-2</v>
      </c>
      <c r="BS10">
        <v>0.248</v>
      </c>
      <c r="BT10" t="s">
        <v>76</v>
      </c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</row>
    <row r="11" spans="1:95" ht="15.75">
      <c r="A11" s="6" t="s">
        <v>77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0" t="s">
        <v>78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0" t="s">
        <v>79</v>
      </c>
      <c r="AI11" s="10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10" t="s">
        <v>80</v>
      </c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10" t="s">
        <v>81</v>
      </c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 t="s">
        <v>82</v>
      </c>
      <c r="BZ11" s="10" t="s">
        <v>83</v>
      </c>
      <c r="CA11" s="7"/>
      <c r="CB11" s="7"/>
      <c r="CC11" s="7"/>
      <c r="CD11" s="7"/>
      <c r="CE11" s="11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</row>
    <row r="12" spans="1:95" ht="18">
      <c r="A12" s="24" t="s">
        <v>84</v>
      </c>
      <c r="B12" s="25" t="s">
        <v>0</v>
      </c>
      <c r="C12" s="25" t="s">
        <v>85</v>
      </c>
      <c r="D12" s="25" t="s">
        <v>1</v>
      </c>
      <c r="E12" s="25" t="s">
        <v>2</v>
      </c>
      <c r="F12" s="25" t="s">
        <v>3</v>
      </c>
      <c r="G12" s="25" t="s">
        <v>4</v>
      </c>
      <c r="H12" s="25" t="s">
        <v>5</v>
      </c>
      <c r="I12" s="25" t="s">
        <v>6</v>
      </c>
      <c r="J12" s="25" t="s">
        <v>7</v>
      </c>
      <c r="K12" s="25" t="s">
        <v>8</v>
      </c>
      <c r="L12" s="25" t="s">
        <v>9</v>
      </c>
      <c r="M12" s="25" t="s">
        <v>10</v>
      </c>
      <c r="N12" s="25" t="s">
        <v>11</v>
      </c>
      <c r="O12" s="25" t="s">
        <v>12</v>
      </c>
      <c r="P12" s="25" t="s">
        <v>32</v>
      </c>
      <c r="Q12" s="25" t="s">
        <v>13</v>
      </c>
      <c r="R12" s="25" t="s">
        <v>14</v>
      </c>
      <c r="S12" s="25" t="s">
        <v>15</v>
      </c>
      <c r="T12" s="25" t="s">
        <v>16</v>
      </c>
      <c r="U12" s="25" t="s">
        <v>17</v>
      </c>
      <c r="V12" s="25" t="s">
        <v>18</v>
      </c>
      <c r="W12" s="25" t="s">
        <v>19</v>
      </c>
      <c r="X12" s="25" t="s">
        <v>20</v>
      </c>
      <c r="Y12" s="25" t="s">
        <v>21</v>
      </c>
      <c r="Z12" s="25" t="s">
        <v>22</v>
      </c>
      <c r="AA12" s="25" t="s">
        <v>23</v>
      </c>
      <c r="AB12" s="25" t="s">
        <v>24</v>
      </c>
      <c r="AC12" s="25" t="s">
        <v>25</v>
      </c>
      <c r="AD12" s="25" t="s">
        <v>26</v>
      </c>
      <c r="AE12" s="25" t="s">
        <v>27</v>
      </c>
      <c r="AF12" s="25" t="s">
        <v>28</v>
      </c>
      <c r="AG12" s="25" t="s">
        <v>29</v>
      </c>
      <c r="AH12" s="25" t="s">
        <v>30</v>
      </c>
      <c r="AI12" s="25" t="s">
        <v>31</v>
      </c>
      <c r="AJ12" s="25" t="s">
        <v>86</v>
      </c>
      <c r="AK12" s="25" t="s">
        <v>33</v>
      </c>
      <c r="AL12" s="25" t="s">
        <v>87</v>
      </c>
      <c r="AM12" s="25" t="s">
        <v>34</v>
      </c>
      <c r="AN12" s="25" t="s">
        <v>35</v>
      </c>
      <c r="AO12" s="25" t="s">
        <v>88</v>
      </c>
      <c r="AP12" s="25" t="s">
        <v>89</v>
      </c>
      <c r="AQ12" s="25" t="s">
        <v>90</v>
      </c>
      <c r="AR12" s="25" t="s">
        <v>36</v>
      </c>
      <c r="AS12" s="25" t="s">
        <v>37</v>
      </c>
      <c r="AT12" s="25" t="s">
        <v>38</v>
      </c>
      <c r="AU12" s="25" t="s">
        <v>39</v>
      </c>
      <c r="AV12" s="25" t="s">
        <v>40</v>
      </c>
      <c r="AW12" s="25" t="s">
        <v>41</v>
      </c>
      <c r="AX12" s="25" t="s">
        <v>42</v>
      </c>
      <c r="AY12" s="25" t="s">
        <v>43</v>
      </c>
      <c r="AZ12" s="25" t="s">
        <v>44</v>
      </c>
      <c r="BA12" s="25" t="s">
        <v>45</v>
      </c>
      <c r="BB12" s="25" t="s">
        <v>46</v>
      </c>
      <c r="BC12" s="25" t="s">
        <v>47</v>
      </c>
      <c r="BD12" s="25" t="s">
        <v>48</v>
      </c>
      <c r="BE12" s="25" t="s">
        <v>49</v>
      </c>
      <c r="BF12" s="25" t="s">
        <v>50</v>
      </c>
      <c r="BG12" s="25" t="s">
        <v>51</v>
      </c>
      <c r="BH12" s="25" t="s">
        <v>52</v>
      </c>
      <c r="BI12" s="25" t="s">
        <v>53</v>
      </c>
      <c r="BJ12" s="25" t="s">
        <v>54</v>
      </c>
      <c r="BK12" s="25" t="s">
        <v>55</v>
      </c>
      <c r="BL12" s="24" t="s">
        <v>59</v>
      </c>
      <c r="BM12" s="24" t="s">
        <v>60</v>
      </c>
      <c r="BN12" s="24" t="s">
        <v>61</v>
      </c>
      <c r="BO12" s="24" t="s">
        <v>62</v>
      </c>
      <c r="BP12" s="24" t="s">
        <v>63</v>
      </c>
      <c r="BQ12" s="24" t="s">
        <v>64</v>
      </c>
      <c r="BR12" s="24" t="s">
        <v>65</v>
      </c>
      <c r="BS12" s="24" t="s">
        <v>66</v>
      </c>
      <c r="BT12" s="24" t="s">
        <v>67</v>
      </c>
      <c r="BU12" s="24" t="s">
        <v>56</v>
      </c>
      <c r="BV12" s="24" t="s">
        <v>57</v>
      </c>
      <c r="BW12" s="24" t="s">
        <v>68</v>
      </c>
      <c r="BX12" s="24" t="s">
        <v>56</v>
      </c>
      <c r="BY12" s="24" t="s">
        <v>57</v>
      </c>
      <c r="BZ12" s="25" t="s">
        <v>105</v>
      </c>
      <c r="CA12" s="25" t="s">
        <v>106</v>
      </c>
      <c r="CB12" s="25" t="s">
        <v>107</v>
      </c>
      <c r="CC12" s="25" t="s">
        <v>108</v>
      </c>
      <c r="CD12" s="25" t="s">
        <v>109</v>
      </c>
      <c r="CE12" s="25" t="s">
        <v>111</v>
      </c>
      <c r="CF12" s="25" t="s">
        <v>112</v>
      </c>
      <c r="CG12" s="25" t="s">
        <v>110</v>
      </c>
      <c r="CH12" s="24"/>
      <c r="CI12" s="24"/>
      <c r="CJ12" s="24"/>
      <c r="CK12" s="24"/>
      <c r="CL12" s="24"/>
      <c r="CM12" s="24"/>
      <c r="CN12" s="24"/>
      <c r="CO12" s="24"/>
      <c r="CP12" s="24"/>
      <c r="CQ12" s="24"/>
    </row>
    <row r="13" spans="1:95">
      <c r="B13" s="11" t="s">
        <v>69</v>
      </c>
      <c r="C13" s="11" t="s">
        <v>58</v>
      </c>
      <c r="D13" s="13">
        <f>AVERAGE(D15:D16)</f>
        <v>46.408421397379911</v>
      </c>
      <c r="E13" s="13">
        <f t="shared" ref="E13:AH13" si="0">AVERAGE(E15:E16)</f>
        <v>3.94</v>
      </c>
      <c r="F13" s="13">
        <f t="shared" si="0"/>
        <v>12.3</v>
      </c>
      <c r="G13" s="13">
        <f t="shared" si="0"/>
        <v>0.8</v>
      </c>
      <c r="H13" s="13">
        <f t="shared" si="0"/>
        <v>7.1550000000000002</v>
      </c>
      <c r="I13" s="13">
        <f t="shared" si="0"/>
        <v>0.9</v>
      </c>
      <c r="J13" s="14">
        <f t="shared" si="0"/>
        <v>0.35</v>
      </c>
      <c r="K13" s="14">
        <v>0.05</v>
      </c>
      <c r="L13" s="14">
        <f t="shared" si="0"/>
        <v>7.0000000000000007E-2</v>
      </c>
      <c r="M13" s="14">
        <f t="shared" si="0"/>
        <v>0.155</v>
      </c>
      <c r="N13" s="13">
        <f t="shared" si="0"/>
        <v>15.700000000000001</v>
      </c>
      <c r="O13" s="13">
        <f t="shared" si="0"/>
        <v>87.77842139737993</v>
      </c>
      <c r="P13" s="12"/>
      <c r="Q13" s="13">
        <f t="shared" si="0"/>
        <v>611</v>
      </c>
      <c r="R13" s="13"/>
      <c r="S13" s="13">
        <f t="shared" si="0"/>
        <v>9</v>
      </c>
      <c r="T13" s="13">
        <f t="shared" si="0"/>
        <v>98.5</v>
      </c>
      <c r="U13" s="13">
        <f t="shared" si="0"/>
        <v>110</v>
      </c>
      <c r="V13" s="13"/>
      <c r="W13" s="13"/>
      <c r="X13" s="13">
        <f t="shared" si="0"/>
        <v>70</v>
      </c>
      <c r="Y13" s="13">
        <f t="shared" si="0"/>
        <v>9.9600000000000009</v>
      </c>
      <c r="Z13" s="13">
        <f t="shared" si="0"/>
        <v>19.2</v>
      </c>
      <c r="AA13" s="13"/>
      <c r="AB13" s="13">
        <f t="shared" si="0"/>
        <v>196</v>
      </c>
      <c r="AC13" s="13">
        <f t="shared" si="0"/>
        <v>1.06</v>
      </c>
      <c r="AD13" s="13">
        <f t="shared" si="0"/>
        <v>9.2999999999999999E-2</v>
      </c>
      <c r="AE13" s="13">
        <f t="shared" si="0"/>
        <v>53.5</v>
      </c>
      <c r="AF13" s="13">
        <f t="shared" si="0"/>
        <v>16.399999999999999</v>
      </c>
      <c r="AG13" s="13">
        <f t="shared" si="0"/>
        <v>11</v>
      </c>
      <c r="AH13" s="13">
        <f t="shared" si="0"/>
        <v>16</v>
      </c>
      <c r="AI13" s="12"/>
      <c r="AJ13" s="12"/>
      <c r="AK13" s="12"/>
      <c r="AL13" s="12"/>
      <c r="AM13" s="12"/>
      <c r="AN13" s="12"/>
      <c r="AO13" s="12"/>
      <c r="AP13" s="12"/>
      <c r="AQ13" s="12"/>
      <c r="AR13" s="15"/>
      <c r="AS13" s="15"/>
      <c r="AT13" s="15"/>
      <c r="AU13" s="15"/>
      <c r="AV13" s="15"/>
      <c r="AW13" s="15"/>
      <c r="AX13" s="13">
        <f t="shared" ref="AX13:BK13" si="1">AVERAGE(AX15:AX16)</f>
        <v>11.8</v>
      </c>
      <c r="AY13" s="13">
        <f t="shared" si="1"/>
        <v>51.8</v>
      </c>
      <c r="AZ13" s="13">
        <f t="shared" si="1"/>
        <v>2.97</v>
      </c>
      <c r="BA13" s="13">
        <f t="shared" si="1"/>
        <v>12.1</v>
      </c>
      <c r="BB13" s="13">
        <f t="shared" si="1"/>
        <v>2.65</v>
      </c>
      <c r="BC13" s="13">
        <f t="shared" si="1"/>
        <v>0.57699999999999996</v>
      </c>
      <c r="BD13" s="13">
        <f t="shared" si="1"/>
        <v>3.17</v>
      </c>
      <c r="BE13" s="13">
        <f t="shared" si="1"/>
        <v>0.49099999999999999</v>
      </c>
      <c r="BF13" s="13">
        <f t="shared" si="1"/>
        <v>3.11</v>
      </c>
      <c r="BG13" s="13">
        <f t="shared" si="1"/>
        <v>0.62</v>
      </c>
      <c r="BH13" s="13">
        <f t="shared" si="1"/>
        <v>1.69</v>
      </c>
      <c r="BI13" s="13">
        <f t="shared" si="1"/>
        <v>0.23</v>
      </c>
      <c r="BJ13" s="13">
        <f t="shared" si="1"/>
        <v>1.26</v>
      </c>
      <c r="BK13" s="13">
        <f t="shared" si="1"/>
        <v>0.18099999999999999</v>
      </c>
      <c r="BL13" s="13">
        <f t="shared" ref="BL13:BT13" si="2">AVERAGE(BL15:BL16)</f>
        <v>32.152588555858316</v>
      </c>
      <c r="BM13" s="13">
        <f t="shared" si="2"/>
        <v>54.12748171368861</v>
      </c>
      <c r="BN13" s="13">
        <f t="shared" si="2"/>
        <v>21.678832116788321</v>
      </c>
      <c r="BO13" s="13">
        <f t="shared" si="2"/>
        <v>17.018284106891702</v>
      </c>
      <c r="BP13" s="13">
        <f t="shared" si="2"/>
        <v>11.471861471861471</v>
      </c>
      <c r="BQ13" s="13">
        <f t="shared" si="2"/>
        <v>6.6321839080459766</v>
      </c>
      <c r="BR13" s="13">
        <f t="shared" si="2"/>
        <v>10.359477124183007</v>
      </c>
      <c r="BS13" s="13">
        <f t="shared" si="2"/>
        <v>8.4655172413793096</v>
      </c>
      <c r="BT13" s="13">
        <f t="shared" si="2"/>
        <v>5.080645161290323</v>
      </c>
      <c r="BU13" s="29">
        <f t="shared" ref="BU13:BV13" si="3">AVERAGE(BU15:BU16)</f>
        <v>2.0501796072613532</v>
      </c>
      <c r="BV13" s="29">
        <f t="shared" si="3"/>
        <v>0.60837407039964897</v>
      </c>
      <c r="BW13" s="29">
        <f t="shared" ref="BW13" si="4">AVERAGE(BW15:BW16)</f>
        <v>6.3284460014705255</v>
      </c>
      <c r="BX13" s="7"/>
      <c r="BY13" s="7"/>
      <c r="BZ13" s="14"/>
      <c r="CA13" s="14"/>
      <c r="CB13" s="7"/>
      <c r="CC13" s="7"/>
      <c r="CD13" s="7"/>
      <c r="CE13" s="7"/>
      <c r="CF13" s="14"/>
      <c r="CG13" s="14"/>
      <c r="CH13" s="7"/>
      <c r="CI13" s="7"/>
      <c r="CJ13" s="7"/>
      <c r="CK13" s="7"/>
      <c r="CL13" s="7"/>
      <c r="CM13" s="7"/>
      <c r="CN13" s="7"/>
      <c r="CO13" s="7"/>
      <c r="CP13" s="7"/>
      <c r="CQ13" s="7"/>
    </row>
    <row r="14" spans="1:95">
      <c r="B14" s="11" t="s">
        <v>69</v>
      </c>
      <c r="C14" s="11" t="s">
        <v>74</v>
      </c>
      <c r="D14" s="13">
        <f>AVERAGE(D17:D19)</f>
        <v>29.843253275109166</v>
      </c>
      <c r="E14" s="13">
        <f t="shared" ref="E14:AH14" si="5">AVERAGE(E17:E19)</f>
        <v>1.36</v>
      </c>
      <c r="F14" s="13">
        <f t="shared" si="5"/>
        <v>17.066666666666666</v>
      </c>
      <c r="G14" s="13">
        <f t="shared" si="5"/>
        <v>0.53333333333333333</v>
      </c>
      <c r="H14" s="13">
        <f t="shared" si="5"/>
        <v>15.1</v>
      </c>
      <c r="I14" s="13">
        <f t="shared" si="5"/>
        <v>1.4666666666666668</v>
      </c>
      <c r="J14" s="14">
        <f t="shared" si="5"/>
        <v>0.14333333333333334</v>
      </c>
      <c r="K14" s="14">
        <v>0.05</v>
      </c>
      <c r="L14" s="14">
        <f t="shared" si="5"/>
        <v>0.01</v>
      </c>
      <c r="M14" s="14">
        <f t="shared" si="5"/>
        <v>0.11</v>
      </c>
      <c r="N14" s="13">
        <f t="shared" si="5"/>
        <v>29.066666666666666</v>
      </c>
      <c r="O14" s="13">
        <f t="shared" si="5"/>
        <v>94.699919941775832</v>
      </c>
      <c r="P14" s="12"/>
      <c r="Q14" s="13">
        <f t="shared" si="5"/>
        <v>269.03333333333336</v>
      </c>
      <c r="R14" s="13"/>
      <c r="S14" s="13">
        <f t="shared" si="5"/>
        <v>8</v>
      </c>
      <c r="T14" s="13">
        <f t="shared" si="5"/>
        <v>37.333333333333336</v>
      </c>
      <c r="U14" s="13">
        <f t="shared" si="5"/>
        <v>31</v>
      </c>
      <c r="V14" s="13"/>
      <c r="W14" s="13"/>
      <c r="X14" s="13">
        <f t="shared" si="5"/>
        <v>20</v>
      </c>
      <c r="Y14" s="13">
        <f t="shared" si="5"/>
        <v>5.2</v>
      </c>
      <c r="Z14" s="13">
        <f t="shared" si="5"/>
        <v>5.3466666666666667</v>
      </c>
      <c r="AA14" s="13"/>
      <c r="AB14" s="13">
        <f t="shared" si="5"/>
        <v>183.66666666666666</v>
      </c>
      <c r="AC14" s="13">
        <f t="shared" si="5"/>
        <v>0.13333333333333333</v>
      </c>
      <c r="AD14" s="13">
        <f t="shared" si="5"/>
        <v>4.8333333333333332E-2</v>
      </c>
      <c r="AE14" s="13">
        <f t="shared" si="5"/>
        <v>30.333333333333332</v>
      </c>
      <c r="AF14" s="13">
        <f t="shared" si="5"/>
        <v>10.1</v>
      </c>
      <c r="AG14" s="13"/>
      <c r="AH14" s="13">
        <f t="shared" si="5"/>
        <v>5</v>
      </c>
      <c r="AI14" s="12"/>
      <c r="AJ14" s="12"/>
      <c r="AK14" s="12"/>
      <c r="AL14" s="12"/>
      <c r="AM14" s="12"/>
      <c r="AN14" s="12"/>
      <c r="AO14" s="12"/>
      <c r="AP14" s="12"/>
      <c r="AQ14" s="12"/>
      <c r="AR14" s="15"/>
      <c r="AS14" s="15"/>
      <c r="AT14" s="15"/>
      <c r="AU14" s="15"/>
      <c r="AV14" s="15"/>
      <c r="AW14" s="15"/>
      <c r="AX14" s="13">
        <f t="shared" ref="AX14:BK14" si="6">AVERAGE(AX17:AX19)</f>
        <v>8.4333333333333336</v>
      </c>
      <c r="AY14" s="13">
        <f t="shared" si="6"/>
        <v>44.666666666666664</v>
      </c>
      <c r="AZ14" s="13">
        <f t="shared" si="6"/>
        <v>2.1266666666666665</v>
      </c>
      <c r="BA14" s="13">
        <f t="shared" si="6"/>
        <v>8.0833333333333339</v>
      </c>
      <c r="BB14" s="13">
        <f t="shared" si="6"/>
        <v>1.7466666666666668</v>
      </c>
      <c r="BC14" s="13">
        <f t="shared" si="6"/>
        <v>0.38766666666666666</v>
      </c>
      <c r="BD14" s="13">
        <f t="shared" si="6"/>
        <v>1.9933333333333334</v>
      </c>
      <c r="BE14" s="13">
        <f t="shared" si="6"/>
        <v>0.32700000000000001</v>
      </c>
      <c r="BF14" s="13">
        <f t="shared" si="6"/>
        <v>1.9933333333333334</v>
      </c>
      <c r="BG14" s="13">
        <f t="shared" si="6"/>
        <v>0.40566666666666668</v>
      </c>
      <c r="BH14" s="13">
        <f t="shared" si="6"/>
        <v>1.1199999999999999</v>
      </c>
      <c r="BI14" s="13">
        <f t="shared" si="6"/>
        <v>0.155</v>
      </c>
      <c r="BJ14" s="13">
        <f t="shared" si="6"/>
        <v>0.84533333333333349</v>
      </c>
      <c r="BK14" s="13">
        <f t="shared" si="6"/>
        <v>0.11899999999999999</v>
      </c>
      <c r="BL14" s="13">
        <f t="shared" ref="BL14:BT14" si="7">AVERAGE(BL17:BL19)</f>
        <v>22.97910990009083</v>
      </c>
      <c r="BM14" s="13">
        <f t="shared" si="7"/>
        <v>46.673632880529432</v>
      </c>
      <c r="BN14" s="13">
        <f t="shared" si="7"/>
        <v>15.523114355231144</v>
      </c>
      <c r="BO14" s="13">
        <f t="shared" si="7"/>
        <v>11.36896390060947</v>
      </c>
      <c r="BP14" s="13">
        <f t="shared" si="7"/>
        <v>7.5613275613275617</v>
      </c>
      <c r="BQ14" s="13">
        <f t="shared" si="7"/>
        <v>4.4559386973180075</v>
      </c>
      <c r="BR14" s="13">
        <f t="shared" si="7"/>
        <v>6.5141612200435732</v>
      </c>
      <c r="BS14" s="13">
        <f t="shared" si="7"/>
        <v>5.6379310344827589</v>
      </c>
      <c r="BT14" s="13">
        <f t="shared" si="7"/>
        <v>3.4086021505376345</v>
      </c>
      <c r="BU14" s="29">
        <f t="shared" ref="BU14:BV14" si="8">AVERAGE(BU17:BU19)</f>
        <v>2.5322773166976482</v>
      </c>
      <c r="BV14" s="29">
        <f t="shared" si="8"/>
        <v>0.63518203582887933</v>
      </c>
      <c r="BW14" s="29">
        <f t="shared" ref="BW14" si="9">AVERAGE(BW17:BW19)</f>
        <v>6.7691413576895991</v>
      </c>
      <c r="BX14" s="7"/>
      <c r="BY14" s="7"/>
      <c r="BZ14" s="29">
        <f t="shared" ref="BZ14:CD14" si="10">AVERAGE(BZ17:BZ19)</f>
        <v>6.9416666666666664</v>
      </c>
      <c r="CA14" s="29">
        <f t="shared" si="10"/>
        <v>0.03</v>
      </c>
      <c r="CB14" s="29">
        <f t="shared" si="10"/>
        <v>-5.0866666666666669</v>
      </c>
      <c r="CC14" s="29">
        <f t="shared" si="10"/>
        <v>-24.1</v>
      </c>
      <c r="CD14" s="29">
        <f t="shared" si="10"/>
        <v>-5.7766666666666664</v>
      </c>
      <c r="CE14" s="7"/>
      <c r="CF14" s="14"/>
      <c r="CG14" s="14"/>
      <c r="CH14" s="7"/>
      <c r="CI14" s="7"/>
      <c r="CJ14" s="7"/>
      <c r="CK14" s="7"/>
      <c r="CL14" s="7"/>
      <c r="CM14" s="7"/>
      <c r="CN14" s="7"/>
      <c r="CO14" s="7"/>
      <c r="CP14" s="7"/>
      <c r="CQ14" s="7"/>
    </row>
    <row r="15" spans="1:95">
      <c r="A15">
        <v>1</v>
      </c>
      <c r="B15" s="22" t="s">
        <v>93</v>
      </c>
      <c r="C15" s="26" t="s">
        <v>94</v>
      </c>
      <c r="D15" s="27">
        <v>47.489698689956334</v>
      </c>
      <c r="E15" s="27">
        <v>3.9</v>
      </c>
      <c r="F15" s="27">
        <v>12.3</v>
      </c>
      <c r="G15" s="27">
        <v>0.9</v>
      </c>
      <c r="H15" s="27">
        <v>6.58</v>
      </c>
      <c r="I15" s="27">
        <v>0.9</v>
      </c>
      <c r="J15" s="27">
        <v>0.43</v>
      </c>
      <c r="K15" s="27" t="s">
        <v>95</v>
      </c>
      <c r="L15" s="27">
        <v>7.0000000000000007E-2</v>
      </c>
      <c r="M15" s="27">
        <v>0.16</v>
      </c>
      <c r="N15" s="27">
        <v>13.8</v>
      </c>
      <c r="O15" s="28">
        <f t="shared" ref="O15:O21" si="11">SUM(D15:N15)</f>
        <v>86.529698689956334</v>
      </c>
      <c r="P15" s="17"/>
      <c r="Q15" s="27">
        <v>611</v>
      </c>
      <c r="R15" s="17"/>
      <c r="S15" s="27">
        <v>10</v>
      </c>
      <c r="T15" s="27">
        <v>141</v>
      </c>
      <c r="U15" s="27">
        <v>110</v>
      </c>
      <c r="V15" s="17"/>
      <c r="W15" s="17"/>
      <c r="X15" s="27">
        <v>70</v>
      </c>
      <c r="Y15" s="27">
        <v>9.9600000000000009</v>
      </c>
      <c r="Z15" s="27">
        <v>19.2</v>
      </c>
      <c r="AA15" s="17"/>
      <c r="AB15" s="27">
        <v>196</v>
      </c>
      <c r="AC15" s="27">
        <v>1.06</v>
      </c>
      <c r="AD15" s="27">
        <v>9.2999999999999999E-2</v>
      </c>
      <c r="AE15" s="27">
        <v>53</v>
      </c>
      <c r="AF15" s="27">
        <v>16.399999999999999</v>
      </c>
      <c r="AG15" s="27">
        <v>16</v>
      </c>
      <c r="AH15" s="27">
        <v>16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>
        <v>11.8</v>
      </c>
      <c r="AY15">
        <v>51.8</v>
      </c>
      <c r="AZ15">
        <v>2.97</v>
      </c>
      <c r="BA15">
        <v>12.1</v>
      </c>
      <c r="BB15">
        <v>2.65</v>
      </c>
      <c r="BC15">
        <v>0.57699999999999996</v>
      </c>
      <c r="BD15">
        <v>3.17</v>
      </c>
      <c r="BE15">
        <v>0.49099999999999999</v>
      </c>
      <c r="BF15">
        <v>3.11</v>
      </c>
      <c r="BG15">
        <v>0.62</v>
      </c>
      <c r="BH15">
        <v>1.69</v>
      </c>
      <c r="BI15">
        <v>0.23</v>
      </c>
      <c r="BJ15">
        <v>1.26</v>
      </c>
      <c r="BK15">
        <v>0.18099999999999999</v>
      </c>
      <c r="BL15" s="18">
        <f t="shared" ref="BL15:BS20" si="12">AX15/BK$10</f>
        <v>32.152588555858316</v>
      </c>
      <c r="BM15" s="18">
        <f t="shared" si="12"/>
        <v>54.12748171368861</v>
      </c>
      <c r="BN15" s="18">
        <f t="shared" si="12"/>
        <v>21.678832116788321</v>
      </c>
      <c r="BO15" s="18">
        <f t="shared" si="12"/>
        <v>17.018284106891702</v>
      </c>
      <c r="BP15" s="18">
        <f t="shared" si="12"/>
        <v>11.471861471861471</v>
      </c>
      <c r="BQ15" s="18">
        <f t="shared" si="12"/>
        <v>6.6321839080459766</v>
      </c>
      <c r="BR15" s="18">
        <f t="shared" si="12"/>
        <v>10.359477124183007</v>
      </c>
      <c r="BS15" s="18">
        <f t="shared" si="12"/>
        <v>8.4655172413793096</v>
      </c>
      <c r="BT15" s="18">
        <f t="shared" ref="BT15:BT20" si="13">BJ15/BS$10</f>
        <v>5.080645161290323</v>
      </c>
      <c r="BU15" s="19">
        <f t="shared" ref="BU15:BU20" si="14">BM15/((BL15*BN15)^0.5)</f>
        <v>2.0501796072613532</v>
      </c>
      <c r="BV15" s="19">
        <f t="shared" ref="BV15:BV20" si="15">BQ15/((BP15*BR15)^0.5)</f>
        <v>0.60837407039964897</v>
      </c>
      <c r="BW15" s="19">
        <f t="shared" ref="BW15:BW20" si="16">BL15/BT15</f>
        <v>6.3284460014705255</v>
      </c>
      <c r="BX15" s="7"/>
      <c r="BY15" s="7"/>
      <c r="BZ15" s="11"/>
      <c r="CA15" s="14"/>
      <c r="CB15" s="7"/>
      <c r="CC15" s="7"/>
      <c r="CD15" s="7"/>
      <c r="CE15" s="7"/>
      <c r="CF15" s="14"/>
      <c r="CG15" s="11"/>
      <c r="CH15" s="7"/>
      <c r="CI15" s="20"/>
      <c r="CJ15" s="17"/>
      <c r="CK15" s="7"/>
      <c r="CL15" s="7"/>
      <c r="CM15" s="7"/>
      <c r="CN15" s="7"/>
      <c r="CO15" s="7"/>
      <c r="CP15" s="7"/>
      <c r="CQ15" s="7"/>
    </row>
    <row r="16" spans="1:95">
      <c r="A16">
        <v>2</v>
      </c>
      <c r="B16" s="22">
        <v>155</v>
      </c>
      <c r="C16" s="26" t="s">
        <v>94</v>
      </c>
      <c r="D16" s="27">
        <v>45.327144104803494</v>
      </c>
      <c r="E16" s="27">
        <v>3.98</v>
      </c>
      <c r="F16" s="27">
        <v>12.3</v>
      </c>
      <c r="G16" s="27">
        <v>0.7</v>
      </c>
      <c r="H16" s="27">
        <v>7.73</v>
      </c>
      <c r="I16" s="27">
        <v>0.9</v>
      </c>
      <c r="J16" s="27">
        <v>0.27</v>
      </c>
      <c r="K16" s="27" t="s">
        <v>95</v>
      </c>
      <c r="L16" s="27">
        <v>7.0000000000000007E-2</v>
      </c>
      <c r="M16" s="27">
        <v>0.15</v>
      </c>
      <c r="N16" s="27">
        <v>17.600000000000001</v>
      </c>
      <c r="O16" s="28">
        <f t="shared" si="11"/>
        <v>89.027144104803511</v>
      </c>
      <c r="P16" s="17"/>
      <c r="Q16" s="27" t="s">
        <v>99</v>
      </c>
      <c r="R16" s="17"/>
      <c r="S16" s="27">
        <v>8</v>
      </c>
      <c r="T16" s="27">
        <v>56</v>
      </c>
      <c r="U16" s="27" t="s">
        <v>100</v>
      </c>
      <c r="V16" s="17"/>
      <c r="W16" s="17"/>
      <c r="X16" s="27" t="s">
        <v>100</v>
      </c>
      <c r="Y16" s="27"/>
      <c r="Z16" s="27"/>
      <c r="AA16" s="17"/>
      <c r="AB16" s="27"/>
      <c r="AC16" s="27"/>
      <c r="AD16" s="27"/>
      <c r="AE16" s="27">
        <v>54</v>
      </c>
      <c r="AF16" s="27"/>
      <c r="AG16" s="27">
        <v>6</v>
      </c>
      <c r="AH16" s="2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BL16" s="18"/>
      <c r="BM16" s="18"/>
      <c r="BN16" s="18"/>
      <c r="BO16" s="18"/>
      <c r="BP16" s="18"/>
      <c r="BQ16" s="18"/>
      <c r="BR16" s="18"/>
      <c r="BS16" s="18"/>
      <c r="BT16" s="18"/>
      <c r="BU16" s="19"/>
      <c r="BV16" s="19"/>
      <c r="BW16" s="19"/>
      <c r="BX16" s="7"/>
      <c r="BY16" s="7"/>
      <c r="BZ16" s="20"/>
      <c r="CA16" s="20"/>
      <c r="CB16" s="7"/>
      <c r="CC16" s="7"/>
      <c r="CD16" s="7"/>
      <c r="CE16" s="7"/>
      <c r="CF16" s="20"/>
      <c r="CG16" s="21"/>
      <c r="CH16" s="7"/>
      <c r="CI16" s="20"/>
      <c r="CJ16" s="17"/>
      <c r="CK16" s="7"/>
      <c r="CL16" s="7"/>
      <c r="CM16" s="7"/>
      <c r="CN16" s="7"/>
      <c r="CO16" s="7"/>
      <c r="CP16" s="7"/>
      <c r="CQ16" s="7"/>
    </row>
    <row r="17" spans="1:95">
      <c r="A17">
        <v>3</v>
      </c>
      <c r="B17" s="22">
        <v>182</v>
      </c>
      <c r="C17" t="s">
        <v>96</v>
      </c>
      <c r="D17" s="27">
        <v>38.147462882096072</v>
      </c>
      <c r="E17" s="27">
        <v>0.67</v>
      </c>
      <c r="F17" s="27">
        <v>0.3</v>
      </c>
      <c r="G17" s="27">
        <v>0.1</v>
      </c>
      <c r="H17" s="27">
        <v>16.2</v>
      </c>
      <c r="I17" s="27">
        <v>0.8</v>
      </c>
      <c r="J17" s="27">
        <v>0.01</v>
      </c>
      <c r="K17" s="27" t="s">
        <v>95</v>
      </c>
      <c r="L17" s="28">
        <v>0</v>
      </c>
      <c r="M17" s="27">
        <v>0.06</v>
      </c>
      <c r="N17" s="27">
        <v>34</v>
      </c>
      <c r="O17" s="28">
        <f t="shared" si="11"/>
        <v>90.287462882096065</v>
      </c>
      <c r="P17" s="17"/>
      <c r="Q17" s="27">
        <v>67.099999999999994</v>
      </c>
      <c r="R17" s="17"/>
      <c r="S17" s="27">
        <v>8</v>
      </c>
      <c r="T17" s="27">
        <v>42</v>
      </c>
      <c r="U17" s="27" t="s">
        <v>100</v>
      </c>
      <c r="V17" s="17"/>
      <c r="W17" s="17"/>
      <c r="X17" s="27" t="s">
        <v>100</v>
      </c>
      <c r="Y17" s="27">
        <v>1.31</v>
      </c>
      <c r="Z17" s="27">
        <v>0.5</v>
      </c>
      <c r="AA17" s="17"/>
      <c r="AB17" s="27">
        <v>148</v>
      </c>
      <c r="AC17" s="27">
        <v>0.1</v>
      </c>
      <c r="AD17" s="27">
        <v>4.4999999999999998E-2</v>
      </c>
      <c r="AE17" s="27">
        <v>39</v>
      </c>
      <c r="AF17" s="27"/>
      <c r="AG17" s="27" t="s">
        <v>100</v>
      </c>
      <c r="AH17" s="27">
        <v>2.1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>
        <v>7.97</v>
      </c>
      <c r="AY17">
        <v>45.9</v>
      </c>
      <c r="AZ17">
        <v>1.97</v>
      </c>
      <c r="BA17">
        <v>7.09</v>
      </c>
      <c r="BB17">
        <v>1.52</v>
      </c>
      <c r="BC17">
        <v>0.36299999999999999</v>
      </c>
      <c r="BD17">
        <v>1.78</v>
      </c>
      <c r="BE17">
        <v>0.312</v>
      </c>
      <c r="BF17">
        <v>1.85</v>
      </c>
      <c r="BG17">
        <v>0.373</v>
      </c>
      <c r="BH17">
        <v>1.03</v>
      </c>
      <c r="BI17">
        <v>0.14599999999999999</v>
      </c>
      <c r="BJ17">
        <v>0.81100000000000005</v>
      </c>
      <c r="BK17">
        <v>0.112</v>
      </c>
      <c r="BL17" s="18">
        <f t="shared" si="12"/>
        <v>21.716621253405993</v>
      </c>
      <c r="BM17" s="18">
        <f t="shared" si="12"/>
        <v>47.962382445141067</v>
      </c>
      <c r="BN17" s="18">
        <f t="shared" si="12"/>
        <v>14.37956204379562</v>
      </c>
      <c r="BO17" s="18">
        <f t="shared" si="12"/>
        <v>9.9718706047819978</v>
      </c>
      <c r="BP17" s="18">
        <f t="shared" si="12"/>
        <v>6.5800865800865802</v>
      </c>
      <c r="BQ17" s="18">
        <f t="shared" si="12"/>
        <v>4.1724137931034484</v>
      </c>
      <c r="BR17" s="18">
        <f t="shared" si="12"/>
        <v>5.8169934640522873</v>
      </c>
      <c r="BS17" s="18">
        <f t="shared" si="12"/>
        <v>5.3793103448275863</v>
      </c>
      <c r="BT17" s="18">
        <f t="shared" si="13"/>
        <v>3.270161290322581</v>
      </c>
      <c r="BU17" s="19">
        <f t="shared" si="14"/>
        <v>2.7141371510212027</v>
      </c>
      <c r="BV17" s="19">
        <f t="shared" si="15"/>
        <v>0.67440732778603107</v>
      </c>
      <c r="BW17" s="19">
        <f t="shared" si="16"/>
        <v>6.6408410244694025</v>
      </c>
      <c r="BX17" s="7"/>
      <c r="BY17" s="7"/>
      <c r="BZ17" s="32">
        <v>8.625</v>
      </c>
      <c r="CA17" s="32"/>
      <c r="CB17" s="39">
        <v>-6.86</v>
      </c>
      <c r="CC17" s="39"/>
      <c r="CD17" s="39">
        <v>-5.64</v>
      </c>
      <c r="CE17" s="7"/>
      <c r="CF17" s="20"/>
      <c r="CG17" s="21"/>
      <c r="CH17" s="7"/>
      <c r="CI17" s="20"/>
      <c r="CJ17" s="17"/>
      <c r="CK17" s="7"/>
      <c r="CL17" s="7"/>
      <c r="CM17" s="7"/>
      <c r="CN17" s="7"/>
      <c r="CO17" s="7"/>
      <c r="CP17" s="7"/>
      <c r="CQ17" s="7"/>
    </row>
    <row r="18" spans="1:95">
      <c r="A18">
        <v>4</v>
      </c>
      <c r="B18" s="22">
        <v>158</v>
      </c>
      <c r="C18" t="s">
        <v>97</v>
      </c>
      <c r="D18" s="27">
        <v>26.123659388646285</v>
      </c>
      <c r="E18" s="27">
        <v>2.64</v>
      </c>
      <c r="F18" s="27">
        <v>25.1</v>
      </c>
      <c r="G18" s="27">
        <v>1.2</v>
      </c>
      <c r="H18" s="27">
        <v>14.2</v>
      </c>
      <c r="I18" s="27">
        <v>1.8</v>
      </c>
      <c r="J18" s="27">
        <v>0.37</v>
      </c>
      <c r="K18" s="27" t="s">
        <v>95</v>
      </c>
      <c r="L18" s="27">
        <v>0.03</v>
      </c>
      <c r="M18" s="27">
        <v>0.19</v>
      </c>
      <c r="N18" s="27">
        <v>26.1</v>
      </c>
      <c r="O18" s="28">
        <f t="shared" si="11"/>
        <v>97.753659388646298</v>
      </c>
      <c r="P18" s="17"/>
      <c r="Q18" s="27">
        <v>370</v>
      </c>
      <c r="R18" s="17"/>
      <c r="S18" s="27" t="s">
        <v>100</v>
      </c>
      <c r="T18" s="27">
        <v>42</v>
      </c>
      <c r="U18" s="27" t="s">
        <v>100</v>
      </c>
      <c r="V18" s="17"/>
      <c r="W18" s="17"/>
      <c r="X18" s="27">
        <v>20</v>
      </c>
      <c r="Y18" s="27">
        <v>9.3800000000000008</v>
      </c>
      <c r="Z18" s="27">
        <v>13.4</v>
      </c>
      <c r="AA18" s="17"/>
      <c r="AB18" s="27">
        <v>249</v>
      </c>
      <c r="AC18" s="27">
        <v>0.1</v>
      </c>
      <c r="AD18" s="27">
        <v>4.4999999999999998E-2</v>
      </c>
      <c r="AE18" s="27">
        <v>25</v>
      </c>
      <c r="AF18" s="27">
        <v>13.1</v>
      </c>
      <c r="AG18" s="27" t="s">
        <v>100</v>
      </c>
      <c r="AH18" s="27">
        <v>10.8</v>
      </c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>
        <v>10.3</v>
      </c>
      <c r="AY18">
        <v>44.9</v>
      </c>
      <c r="AZ18">
        <v>2.63</v>
      </c>
      <c r="BA18">
        <v>10.5</v>
      </c>
      <c r="BB18">
        <v>2.29</v>
      </c>
      <c r="BC18">
        <v>0.50700000000000001</v>
      </c>
      <c r="BD18">
        <v>2.66</v>
      </c>
      <c r="BE18">
        <v>0.41199999999999998</v>
      </c>
      <c r="BF18">
        <v>2.5499999999999998</v>
      </c>
      <c r="BG18">
        <v>0.52200000000000002</v>
      </c>
      <c r="BH18">
        <v>1.44</v>
      </c>
      <c r="BI18">
        <v>0.19400000000000001</v>
      </c>
      <c r="BJ18">
        <v>1.05</v>
      </c>
      <c r="BK18">
        <v>0.14899999999999999</v>
      </c>
      <c r="BL18" s="18">
        <f t="shared" si="12"/>
        <v>28.065395095367851</v>
      </c>
      <c r="BM18" s="18">
        <f t="shared" si="12"/>
        <v>46.917450365726225</v>
      </c>
      <c r="BN18" s="18">
        <f t="shared" si="12"/>
        <v>19.197080291970799</v>
      </c>
      <c r="BO18" s="18">
        <f t="shared" si="12"/>
        <v>14.767932489451477</v>
      </c>
      <c r="BP18" s="18">
        <f t="shared" si="12"/>
        <v>9.9134199134199132</v>
      </c>
      <c r="BQ18" s="18">
        <f t="shared" si="12"/>
        <v>5.8275862068965525</v>
      </c>
      <c r="BR18" s="18">
        <f t="shared" si="12"/>
        <v>8.692810457516341</v>
      </c>
      <c r="BS18" s="18">
        <f t="shared" si="12"/>
        <v>7.1034482758620685</v>
      </c>
      <c r="BT18" s="18">
        <f t="shared" si="13"/>
        <v>4.2338709677419359</v>
      </c>
      <c r="BU18" s="19">
        <f t="shared" si="14"/>
        <v>2.0213021238884683</v>
      </c>
      <c r="BV18" s="19">
        <f t="shared" si="15"/>
        <v>0.6277646411564376</v>
      </c>
      <c r="BW18" s="19">
        <f t="shared" si="16"/>
        <v>6.6287790320487874</v>
      </c>
      <c r="BX18" s="7"/>
      <c r="BY18" s="7"/>
      <c r="BZ18" s="32">
        <v>5.95</v>
      </c>
      <c r="CA18" s="32"/>
      <c r="CB18" s="39">
        <v>-3.96</v>
      </c>
      <c r="CC18" s="39"/>
      <c r="CD18" s="39">
        <v>-7.1</v>
      </c>
      <c r="CE18" s="7"/>
      <c r="CF18" s="20"/>
      <c r="CG18" s="21"/>
      <c r="CH18" s="7"/>
      <c r="CI18" s="14"/>
      <c r="CJ18" s="17"/>
      <c r="CK18" s="7"/>
      <c r="CL18" s="7"/>
      <c r="CM18" s="7"/>
      <c r="CN18" s="7"/>
      <c r="CO18" s="7"/>
      <c r="CP18" s="7"/>
      <c r="CQ18" s="7"/>
    </row>
    <row r="19" spans="1:95">
      <c r="A19">
        <v>5</v>
      </c>
      <c r="B19" s="22">
        <v>153</v>
      </c>
      <c r="C19" t="s">
        <v>97</v>
      </c>
      <c r="D19" s="27">
        <v>25.258637554585153</v>
      </c>
      <c r="E19" s="27">
        <v>0.77</v>
      </c>
      <c r="F19" s="27">
        <v>25.8</v>
      </c>
      <c r="G19" s="27">
        <v>0.3</v>
      </c>
      <c r="H19" s="27">
        <v>14.9</v>
      </c>
      <c r="I19" s="27">
        <v>1.8</v>
      </c>
      <c r="J19" s="27">
        <v>0.05</v>
      </c>
      <c r="K19" s="27" t="s">
        <v>95</v>
      </c>
      <c r="L19" s="28">
        <v>0</v>
      </c>
      <c r="M19" s="27">
        <v>0.08</v>
      </c>
      <c r="N19" s="27">
        <v>27.1</v>
      </c>
      <c r="O19" s="28">
        <f t="shared" si="11"/>
        <v>96.058637554585147</v>
      </c>
      <c r="P19" s="17"/>
      <c r="Q19" s="27">
        <v>370</v>
      </c>
      <c r="R19" s="17"/>
      <c r="S19" s="27">
        <v>8</v>
      </c>
      <c r="T19" s="27">
        <v>28</v>
      </c>
      <c r="U19" s="27">
        <v>31</v>
      </c>
      <c r="V19" s="17"/>
      <c r="W19" s="17"/>
      <c r="X19" s="27" t="s">
        <v>100</v>
      </c>
      <c r="Y19" s="27">
        <v>4.91</v>
      </c>
      <c r="Z19" s="27">
        <v>2.14</v>
      </c>
      <c r="AA19" s="17"/>
      <c r="AB19" s="27">
        <v>154</v>
      </c>
      <c r="AC19" s="27">
        <v>0.2</v>
      </c>
      <c r="AD19" s="27">
        <v>5.5E-2</v>
      </c>
      <c r="AE19" s="27">
        <v>27</v>
      </c>
      <c r="AF19" s="27">
        <v>7.1</v>
      </c>
      <c r="AG19" s="27" t="s">
        <v>100</v>
      </c>
      <c r="AH19" s="27">
        <v>2.1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>
        <v>7.03</v>
      </c>
      <c r="AY19">
        <v>43.2</v>
      </c>
      <c r="AZ19">
        <v>1.78</v>
      </c>
      <c r="BA19">
        <v>6.66</v>
      </c>
      <c r="BB19">
        <v>1.43</v>
      </c>
      <c r="BC19">
        <v>0.29299999999999998</v>
      </c>
      <c r="BD19">
        <v>1.54</v>
      </c>
      <c r="BE19">
        <v>0.25700000000000001</v>
      </c>
      <c r="BF19">
        <v>1.58</v>
      </c>
      <c r="BG19">
        <v>0.32200000000000001</v>
      </c>
      <c r="BH19">
        <v>0.89</v>
      </c>
      <c r="BI19">
        <v>0.125</v>
      </c>
      <c r="BJ19">
        <v>0.67500000000000004</v>
      </c>
      <c r="BK19">
        <v>9.6000000000000002E-2</v>
      </c>
      <c r="BL19" s="18">
        <f t="shared" si="12"/>
        <v>19.155313351498638</v>
      </c>
      <c r="BM19" s="18">
        <f t="shared" si="12"/>
        <v>45.141065830721011</v>
      </c>
      <c r="BN19" s="18">
        <f t="shared" si="12"/>
        <v>12.992700729927007</v>
      </c>
      <c r="BO19" s="18">
        <f t="shared" si="12"/>
        <v>9.3670886075949369</v>
      </c>
      <c r="BP19" s="18">
        <f t="shared" si="12"/>
        <v>6.1904761904761898</v>
      </c>
      <c r="BQ19" s="18">
        <f t="shared" si="12"/>
        <v>3.367816091954023</v>
      </c>
      <c r="BR19" s="18">
        <f t="shared" si="12"/>
        <v>5.0326797385620914</v>
      </c>
      <c r="BS19" s="18">
        <f t="shared" si="12"/>
        <v>4.431034482758621</v>
      </c>
      <c r="BT19" s="18">
        <f t="shared" si="13"/>
        <v>2.7217741935483875</v>
      </c>
      <c r="BU19" s="19">
        <f t="shared" si="14"/>
        <v>2.8613926751832732</v>
      </c>
      <c r="BV19" s="19">
        <f t="shared" si="15"/>
        <v>0.60337413854416921</v>
      </c>
      <c r="BW19" s="19">
        <f t="shared" si="16"/>
        <v>7.0378040165506093</v>
      </c>
      <c r="BX19" s="7"/>
      <c r="BY19" s="7"/>
      <c r="BZ19" s="32">
        <v>6.25</v>
      </c>
      <c r="CA19" s="16">
        <v>0.03</v>
      </c>
      <c r="CB19" s="39">
        <v>-4.4400000000000004</v>
      </c>
      <c r="CC19" s="39">
        <v>-24.1</v>
      </c>
      <c r="CD19" s="39">
        <v>-4.59</v>
      </c>
      <c r="CE19" s="7"/>
      <c r="CF19" s="14"/>
      <c r="CG19" s="11"/>
      <c r="CH19" s="7"/>
      <c r="CI19" s="14"/>
      <c r="CJ19" s="17"/>
      <c r="CK19" s="7"/>
      <c r="CL19" s="7"/>
      <c r="CM19" s="7"/>
      <c r="CN19" s="7"/>
      <c r="CO19" s="7"/>
      <c r="CP19" s="7"/>
      <c r="CQ19" s="7"/>
    </row>
    <row r="20" spans="1:95">
      <c r="A20">
        <v>6</v>
      </c>
      <c r="B20" s="22">
        <v>162</v>
      </c>
      <c r="C20" t="s">
        <v>98</v>
      </c>
      <c r="D20" s="27">
        <v>0.99477510917030554</v>
      </c>
      <c r="E20" s="27">
        <v>0.12</v>
      </c>
      <c r="F20" s="27">
        <v>18.399999999999999</v>
      </c>
      <c r="G20" s="27">
        <v>0.8</v>
      </c>
      <c r="H20" s="27">
        <v>42.2</v>
      </c>
      <c r="I20" s="27">
        <v>0.8</v>
      </c>
      <c r="J20" s="27">
        <v>0.28999999999999998</v>
      </c>
      <c r="K20" s="27" t="s">
        <v>95</v>
      </c>
      <c r="L20" s="27">
        <v>0.02</v>
      </c>
      <c r="M20" s="27">
        <v>0.08</v>
      </c>
      <c r="N20" s="27">
        <v>34.6</v>
      </c>
      <c r="O20" s="28">
        <f t="shared" si="11"/>
        <v>98.304775109170308</v>
      </c>
      <c r="P20" s="17"/>
      <c r="Q20" s="27">
        <v>29.4</v>
      </c>
      <c r="R20" s="17"/>
      <c r="S20" s="27">
        <v>6</v>
      </c>
      <c r="T20" s="27" t="s">
        <v>100</v>
      </c>
      <c r="U20" s="27" t="s">
        <v>100</v>
      </c>
      <c r="V20" s="17"/>
      <c r="W20" s="17"/>
      <c r="X20" s="27" t="s">
        <v>100</v>
      </c>
      <c r="Y20" s="27">
        <v>2.1800000000000002</v>
      </c>
      <c r="Z20" s="27">
        <v>10.4</v>
      </c>
      <c r="AA20" s="17"/>
      <c r="AB20" s="27">
        <v>249</v>
      </c>
      <c r="AC20" s="27">
        <v>0.88</v>
      </c>
      <c r="AD20" s="27">
        <v>0.16300000000000001</v>
      </c>
      <c r="AE20" s="27">
        <v>10</v>
      </c>
      <c r="AF20" s="27">
        <v>4.93</v>
      </c>
      <c r="AG20" s="27" t="s">
        <v>100</v>
      </c>
      <c r="AH20" s="27">
        <v>7</v>
      </c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>
        <v>4.59</v>
      </c>
      <c r="AY20">
        <v>7.91</v>
      </c>
      <c r="AZ20">
        <v>1.07</v>
      </c>
      <c r="BA20">
        <v>3.86</v>
      </c>
      <c r="BB20">
        <v>0.83299999999999996</v>
      </c>
      <c r="BC20">
        <v>0.16500000000000001</v>
      </c>
      <c r="BD20">
        <v>0.84199999999999997</v>
      </c>
      <c r="BE20">
        <v>0.124</v>
      </c>
      <c r="BF20">
        <v>0.73799999999999999</v>
      </c>
      <c r="BG20">
        <v>0.153</v>
      </c>
      <c r="BH20">
        <v>0.39500000000000002</v>
      </c>
      <c r="BI20">
        <v>5.8999999999999997E-2</v>
      </c>
      <c r="BJ20">
        <v>0.32800000000000001</v>
      </c>
      <c r="BK20">
        <v>4.5999999999999999E-2</v>
      </c>
      <c r="BL20" s="18">
        <f t="shared" si="12"/>
        <v>12.506811989100818</v>
      </c>
      <c r="BM20" s="18">
        <f t="shared" si="12"/>
        <v>8.2654127481713697</v>
      </c>
      <c r="BN20" s="18">
        <f t="shared" si="12"/>
        <v>7.8102189781021893</v>
      </c>
      <c r="BO20" s="18">
        <f t="shared" si="12"/>
        <v>5.4289732770745429</v>
      </c>
      <c r="BP20" s="18">
        <f t="shared" si="12"/>
        <v>3.6060606060606055</v>
      </c>
      <c r="BQ20" s="18">
        <f t="shared" si="12"/>
        <v>1.8965517241379313</v>
      </c>
      <c r="BR20" s="18">
        <f t="shared" si="12"/>
        <v>2.7516339869281046</v>
      </c>
      <c r="BS20" s="18">
        <f t="shared" si="12"/>
        <v>2.1379310344827585</v>
      </c>
      <c r="BT20" s="18">
        <f t="shared" si="13"/>
        <v>1.3225806451612905</v>
      </c>
      <c r="BU20" s="19">
        <f t="shared" si="14"/>
        <v>0.83629524948617351</v>
      </c>
      <c r="BV20" s="19">
        <f t="shared" si="15"/>
        <v>0.60207812477389022</v>
      </c>
      <c r="BW20" s="19">
        <f t="shared" si="16"/>
        <v>9.4563700405396425</v>
      </c>
      <c r="BX20" s="7"/>
      <c r="BY20" s="7"/>
      <c r="BZ20" s="32">
        <v>6.95</v>
      </c>
      <c r="CA20" s="16">
        <v>6.0000000000000001E-3</v>
      </c>
      <c r="CB20" s="39">
        <v>1.77</v>
      </c>
      <c r="CC20" s="39"/>
      <c r="CD20" s="39">
        <v>-6.79</v>
      </c>
      <c r="CE20" s="7"/>
      <c r="CF20" s="14"/>
      <c r="CG20" s="11"/>
      <c r="CH20" s="31"/>
      <c r="CI20" s="20"/>
      <c r="CJ20" s="17"/>
      <c r="CK20" s="7"/>
      <c r="CL20" s="7"/>
      <c r="CM20" s="7"/>
      <c r="CN20" s="7"/>
      <c r="CO20" s="7"/>
      <c r="CP20" s="7"/>
      <c r="CQ20" s="7"/>
    </row>
    <row r="21" spans="1:95">
      <c r="A21">
        <v>7</v>
      </c>
      <c r="B21" s="22">
        <v>144</v>
      </c>
      <c r="C21" t="s">
        <v>98</v>
      </c>
      <c r="D21" s="27">
        <v>1.7300436681222706E-2</v>
      </c>
      <c r="E21" s="27">
        <v>0.27</v>
      </c>
      <c r="F21" s="27">
        <v>25.5</v>
      </c>
      <c r="G21" s="27">
        <v>0.9</v>
      </c>
      <c r="H21" s="27">
        <v>39.4</v>
      </c>
      <c r="I21" s="27">
        <v>0.7</v>
      </c>
      <c r="J21" s="27">
        <v>0.3</v>
      </c>
      <c r="K21" s="27" t="s">
        <v>95</v>
      </c>
      <c r="L21" s="27">
        <v>0.01</v>
      </c>
      <c r="M21" s="27">
        <v>0.49</v>
      </c>
      <c r="N21" s="27">
        <v>31.4</v>
      </c>
      <c r="O21" s="28">
        <f t="shared" si="11"/>
        <v>98.98730043668121</v>
      </c>
      <c r="P21" s="17"/>
      <c r="Q21" s="27">
        <v>70</v>
      </c>
      <c r="R21" s="17"/>
      <c r="S21" s="27" t="s">
        <v>100</v>
      </c>
      <c r="T21" s="27" t="s">
        <v>100</v>
      </c>
      <c r="U21" s="27" t="s">
        <v>100</v>
      </c>
      <c r="V21" s="17">
        <v>19</v>
      </c>
      <c r="W21" s="17">
        <v>18</v>
      </c>
      <c r="X21" s="27" t="s">
        <v>100</v>
      </c>
      <c r="Y21" s="27"/>
      <c r="Z21" s="27">
        <v>11</v>
      </c>
      <c r="AA21" s="17"/>
      <c r="AB21" s="27">
        <v>127</v>
      </c>
      <c r="AC21" s="27"/>
      <c r="AD21" s="27"/>
      <c r="AE21" s="27" t="s">
        <v>100</v>
      </c>
      <c r="AF21" s="27">
        <v>6</v>
      </c>
      <c r="AG21" s="27" t="s">
        <v>100</v>
      </c>
      <c r="AH21" s="27" t="s">
        <v>100</v>
      </c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BL21" s="18"/>
      <c r="BM21" s="18"/>
      <c r="BN21" s="18"/>
      <c r="BO21" s="18"/>
      <c r="BP21" s="18"/>
      <c r="BQ21" s="18"/>
      <c r="BR21" s="18"/>
      <c r="BS21" s="18"/>
      <c r="BT21" s="18"/>
      <c r="BU21" s="19"/>
      <c r="BV21" s="19"/>
      <c r="BW21" s="19"/>
      <c r="BX21" s="7"/>
      <c r="BY21" s="7"/>
      <c r="BZ21" s="32">
        <v>6.875</v>
      </c>
      <c r="CA21" s="32"/>
      <c r="CB21" s="39">
        <v>0.75</v>
      </c>
      <c r="CC21" s="39"/>
      <c r="CD21" s="39">
        <v>-7</v>
      </c>
      <c r="CE21" s="7"/>
      <c r="CF21" s="20"/>
      <c r="CG21" s="21"/>
      <c r="CH21" s="7"/>
      <c r="CI21" s="20"/>
      <c r="CJ21" s="17"/>
      <c r="CK21" s="7"/>
      <c r="CL21" s="7"/>
      <c r="CM21" s="7"/>
      <c r="CN21" s="7"/>
      <c r="CO21" s="7"/>
      <c r="CP21" s="7"/>
      <c r="CQ21" s="7"/>
    </row>
    <row r="22" spans="1:95">
      <c r="B22" s="22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17"/>
      <c r="Q22" s="27"/>
      <c r="R22" s="17"/>
      <c r="S22" s="27"/>
      <c r="T22" s="27"/>
      <c r="U22" s="27"/>
      <c r="V22" s="17"/>
      <c r="W22" s="17"/>
      <c r="X22" s="27"/>
      <c r="Y22" s="27"/>
      <c r="Z22" s="27"/>
      <c r="AA22" s="17"/>
      <c r="AB22" s="27"/>
      <c r="AC22" s="27"/>
      <c r="AD22" s="27"/>
      <c r="AE22" s="27"/>
      <c r="AF22" s="27"/>
      <c r="AG22" s="27"/>
      <c r="AH22" s="2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BL22" s="18"/>
      <c r="BM22" s="18"/>
      <c r="BN22" s="18"/>
      <c r="BO22" s="18"/>
      <c r="BP22" s="18"/>
      <c r="BQ22" s="18"/>
      <c r="BR22" s="18"/>
      <c r="BS22" s="18"/>
      <c r="BT22" s="18"/>
      <c r="BU22" s="19"/>
      <c r="BV22" s="19"/>
      <c r="BW22" s="19"/>
      <c r="BX22" s="7"/>
      <c r="BY22" s="7"/>
      <c r="BZ22" s="32"/>
      <c r="CA22" s="32"/>
      <c r="CB22" s="39"/>
      <c r="CC22" s="39"/>
      <c r="CD22" s="39"/>
      <c r="CE22" s="7"/>
      <c r="CF22" s="20"/>
      <c r="CG22" s="21"/>
      <c r="CH22" s="7"/>
      <c r="CI22" s="20"/>
      <c r="CJ22" s="17"/>
      <c r="CK22" s="7"/>
      <c r="CL22" s="7"/>
      <c r="CM22" s="7"/>
      <c r="CN22" s="7"/>
      <c r="CO22" s="7"/>
      <c r="CP22" s="7"/>
      <c r="CQ22" s="7"/>
    </row>
    <row r="23" spans="1:95">
      <c r="A23">
        <v>14</v>
      </c>
      <c r="B23" s="37">
        <v>180</v>
      </c>
      <c r="C23" s="35" t="s">
        <v>113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Y23" s="3"/>
      <c r="Z23" s="2"/>
      <c r="AA23" s="2"/>
      <c r="BY23" s="27"/>
      <c r="BZ23" s="32">
        <v>0.28749999999999998</v>
      </c>
      <c r="CA23" s="33"/>
      <c r="CB23" s="33">
        <v>-3.73</v>
      </c>
      <c r="CC23" s="33"/>
      <c r="CD23" s="33">
        <v>-8.08</v>
      </c>
    </row>
    <row r="24" spans="1:95">
      <c r="A24">
        <v>17</v>
      </c>
      <c r="B24" s="37">
        <v>183</v>
      </c>
      <c r="C24" s="35" t="s">
        <v>113</v>
      </c>
      <c r="Y24" s="3"/>
      <c r="Z24" s="2"/>
      <c r="AA24" s="2"/>
      <c r="BY24" s="27"/>
      <c r="BZ24" s="32">
        <v>0</v>
      </c>
      <c r="CA24" s="33"/>
      <c r="CB24" s="33">
        <v>-6.86</v>
      </c>
      <c r="CC24" s="33"/>
      <c r="CD24" s="33">
        <v>-5.77</v>
      </c>
    </row>
    <row r="25" spans="1:95">
      <c r="A25">
        <v>15</v>
      </c>
      <c r="B25" s="37" t="s">
        <v>116</v>
      </c>
      <c r="C25" s="35" t="s">
        <v>113</v>
      </c>
      <c r="Y25" s="3"/>
      <c r="Z25" s="2"/>
      <c r="AA25" s="2"/>
      <c r="BY25" s="27"/>
      <c r="BZ25" s="32">
        <v>8.625</v>
      </c>
      <c r="CA25" s="34">
        <v>2.3E-2</v>
      </c>
      <c r="CB25" s="33">
        <v>-5.83</v>
      </c>
      <c r="CC25" s="33">
        <v>-26</v>
      </c>
      <c r="CD25" s="33">
        <v>-6.27</v>
      </c>
    </row>
    <row r="26" spans="1:95">
      <c r="A26">
        <v>8</v>
      </c>
      <c r="B26" s="37">
        <v>157</v>
      </c>
      <c r="C26" s="36" t="s">
        <v>97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27"/>
      <c r="BZ26" s="32">
        <v>4.7750000000000004</v>
      </c>
      <c r="CA26" s="34"/>
      <c r="CB26" s="33">
        <v>-2</v>
      </c>
      <c r="CC26" s="33"/>
      <c r="CD26" s="33">
        <v>-8.4600000000000009</v>
      </c>
    </row>
    <row r="27" spans="1:95">
      <c r="A27">
        <v>10</v>
      </c>
      <c r="B27" s="37">
        <v>159</v>
      </c>
      <c r="C27" s="36" t="s">
        <v>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Y27" s="3"/>
      <c r="Z27" s="2"/>
      <c r="AA27" s="2"/>
      <c r="BY27" s="27"/>
      <c r="BZ27" s="32">
        <v>2.625</v>
      </c>
      <c r="CA27" s="34"/>
      <c r="CB27" s="33">
        <v>-6.56</v>
      </c>
      <c r="CC27" s="33"/>
      <c r="CD27" s="33">
        <v>-8.9700000000000006</v>
      </c>
    </row>
    <row r="28" spans="1:95">
      <c r="A28">
        <v>11</v>
      </c>
      <c r="B28" s="37">
        <v>1299</v>
      </c>
      <c r="C28" s="36" t="s">
        <v>97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Y28" s="3"/>
      <c r="Z28" s="2"/>
      <c r="AA28" s="2"/>
      <c r="BY28" s="27"/>
      <c r="BZ28" s="32">
        <v>0</v>
      </c>
      <c r="CA28" s="34"/>
      <c r="CB28" s="33">
        <v>-2.16</v>
      </c>
      <c r="CC28" s="33"/>
      <c r="CD28" s="33">
        <v>-4.9400000000000004</v>
      </c>
    </row>
    <row r="29" spans="1:95">
      <c r="A29">
        <v>12</v>
      </c>
      <c r="B29" s="37">
        <v>1300</v>
      </c>
      <c r="C29" s="36" t="s">
        <v>97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Y29" s="3"/>
      <c r="Z29" s="2"/>
      <c r="AA29" s="2"/>
      <c r="BY29" s="27"/>
      <c r="BZ29" s="32">
        <v>0</v>
      </c>
      <c r="CA29" s="34"/>
      <c r="CB29" s="33">
        <v>-2.0099999999999998</v>
      </c>
      <c r="CC29" s="33"/>
      <c r="CD29" s="33">
        <v>-6.2</v>
      </c>
    </row>
    <row r="30" spans="1:95">
      <c r="A30">
        <v>19</v>
      </c>
      <c r="B30" s="37">
        <v>139</v>
      </c>
      <c r="C30" s="35" t="s">
        <v>115</v>
      </c>
      <c r="Y30" s="3"/>
      <c r="Z30" s="2"/>
      <c r="AA30" s="2"/>
      <c r="BY30" s="27"/>
      <c r="BZ30" s="32">
        <v>7.6749999999999998</v>
      </c>
      <c r="CA30" s="34">
        <v>9.8000000000000004E-2</v>
      </c>
      <c r="CB30" s="33">
        <v>2.44</v>
      </c>
      <c r="CC30" s="33">
        <v>-32.1</v>
      </c>
      <c r="CD30" s="33">
        <v>-7.71</v>
      </c>
      <c r="CE30" s="7"/>
      <c r="CF30" s="20"/>
      <c r="CG30" s="20"/>
      <c r="CH30" s="7"/>
      <c r="CI30" s="7"/>
      <c r="CJ30" s="7"/>
      <c r="CK30" s="7"/>
      <c r="CL30" s="7"/>
      <c r="CM30" s="7"/>
      <c r="CN30" s="7"/>
      <c r="CO30" s="7"/>
      <c r="CP30" s="7"/>
    </row>
    <row r="31" spans="1:95">
      <c r="A31">
        <v>20</v>
      </c>
      <c r="B31" s="37">
        <v>140</v>
      </c>
      <c r="C31" s="35" t="s">
        <v>115</v>
      </c>
      <c r="Y31" s="3"/>
      <c r="Z31" s="2"/>
      <c r="AA31" s="2"/>
      <c r="BY31" s="27"/>
      <c r="BZ31" s="32">
        <v>6.85</v>
      </c>
      <c r="CA31" s="34">
        <v>7.8E-2</v>
      </c>
      <c r="CB31" s="33">
        <v>2.95</v>
      </c>
      <c r="CC31" s="33">
        <v>-31.2</v>
      </c>
      <c r="CD31" s="33">
        <v>-7.64</v>
      </c>
    </row>
    <row r="32" spans="1:95">
      <c r="A32">
        <v>21</v>
      </c>
      <c r="B32" s="37">
        <v>144</v>
      </c>
      <c r="C32" s="35" t="s">
        <v>118</v>
      </c>
      <c r="Y32" s="3"/>
      <c r="Z32" s="2"/>
      <c r="AA32" s="2"/>
      <c r="BY32" s="27"/>
      <c r="BZ32" s="32">
        <v>6.875</v>
      </c>
      <c r="CA32" s="34">
        <v>0</v>
      </c>
      <c r="CB32" s="33">
        <v>0.75</v>
      </c>
      <c r="CC32" s="33"/>
      <c r="CD32" s="33">
        <v>-7</v>
      </c>
    </row>
    <row r="33" spans="1:95">
      <c r="A33">
        <v>22</v>
      </c>
      <c r="B33" s="37">
        <v>151</v>
      </c>
      <c r="C33" s="35" t="s">
        <v>118</v>
      </c>
      <c r="Y33" s="3"/>
      <c r="Z33" s="2"/>
      <c r="AA33" s="2"/>
      <c r="BY33" s="27"/>
      <c r="BZ33" s="32">
        <v>6.8250000000000002</v>
      </c>
      <c r="CA33" s="34">
        <v>8.9999999999999993E-3</v>
      </c>
      <c r="CB33" s="33">
        <v>2.31</v>
      </c>
      <c r="CC33" s="33"/>
      <c r="CD33" s="33">
        <v>-6.79</v>
      </c>
    </row>
    <row r="34" spans="1:95">
      <c r="A34">
        <v>24</v>
      </c>
      <c r="B34" s="37">
        <v>175</v>
      </c>
      <c r="C34" s="35" t="s">
        <v>118</v>
      </c>
      <c r="Y34" s="3"/>
      <c r="Z34" s="2"/>
      <c r="AA34" s="2"/>
      <c r="BY34" s="27"/>
      <c r="BZ34" s="32">
        <v>7.5</v>
      </c>
      <c r="CA34" s="34">
        <v>7.000000000000001E-3</v>
      </c>
      <c r="CB34" s="33">
        <v>1.44</v>
      </c>
      <c r="CC34" s="33"/>
      <c r="CD34" s="33">
        <v>-6.99</v>
      </c>
    </row>
    <row r="35" spans="1:95">
      <c r="A35">
        <v>18</v>
      </c>
      <c r="B35" s="37" t="s">
        <v>117</v>
      </c>
      <c r="C35" s="35" t="s">
        <v>114</v>
      </c>
      <c r="Y35" s="3"/>
      <c r="Z35" s="2"/>
      <c r="AA35" s="2"/>
      <c r="BY35" s="27"/>
      <c r="BZ35" s="32">
        <v>0</v>
      </c>
      <c r="CA35" s="34">
        <v>0.01</v>
      </c>
      <c r="CB35" s="33">
        <v>-4.33</v>
      </c>
      <c r="CC35" s="33"/>
      <c r="CD35" s="33">
        <v>-9.75</v>
      </c>
      <c r="CQ35" s="7"/>
    </row>
    <row r="36" spans="1:95">
      <c r="BZ36" s="23"/>
      <c r="CA36" s="23"/>
      <c r="CB36" s="39"/>
      <c r="CC36" s="39"/>
      <c r="CD36" s="39"/>
    </row>
    <row r="37" spans="1:95">
      <c r="BZ37" s="23"/>
      <c r="CA37" s="23"/>
      <c r="CB37" s="39"/>
      <c r="CC37" s="39"/>
      <c r="CD37" s="39"/>
    </row>
    <row r="38" spans="1:95">
      <c r="C38" s="1"/>
      <c r="Y38" s="3"/>
      <c r="Z38" s="2"/>
      <c r="AA38" s="2"/>
      <c r="BZ38" s="23"/>
      <c r="CA38" s="23"/>
      <c r="CB38" s="40"/>
      <c r="CC38" s="40"/>
      <c r="CD38" s="40"/>
    </row>
    <row r="39" spans="1:95">
      <c r="BZ39" s="23"/>
      <c r="CA39" s="23"/>
    </row>
    <row r="40" spans="1:95">
      <c r="Y40" s="3"/>
      <c r="Z40" s="2"/>
      <c r="AA40" s="2"/>
      <c r="BZ40" s="23"/>
      <c r="CA40" s="23"/>
    </row>
    <row r="41" spans="1:95">
      <c r="Y41" s="3"/>
      <c r="Z41" s="2"/>
      <c r="AA41" s="2"/>
      <c r="BZ41" s="23"/>
      <c r="CA41" s="23"/>
    </row>
    <row r="42" spans="1:95">
      <c r="Y42" s="3"/>
      <c r="Z42" s="2"/>
      <c r="AA42" s="2"/>
      <c r="BZ42" s="23"/>
      <c r="CA42" s="23"/>
    </row>
    <row r="43" spans="1:95" ht="15.75">
      <c r="B43" s="4"/>
      <c r="Y43" s="3"/>
      <c r="Z43" s="2"/>
      <c r="AA43" s="2"/>
    </row>
    <row r="44" spans="1:95">
      <c r="Y44" s="3"/>
      <c r="Z44" s="2"/>
      <c r="AA44" s="2"/>
    </row>
    <row r="45" spans="1:95">
      <c r="Y45" s="3"/>
      <c r="Z45" s="2"/>
      <c r="AA45" s="2"/>
    </row>
    <row r="46" spans="1:95">
      <c r="Y46" s="3"/>
      <c r="Z46" s="2"/>
      <c r="AA46" s="2"/>
    </row>
    <row r="47" spans="1:95">
      <c r="Y47" s="3"/>
      <c r="Z47" s="2"/>
      <c r="AA47" s="2"/>
    </row>
    <row r="48" spans="1:95">
      <c r="Y48" s="3"/>
      <c r="Z48" s="2"/>
      <c r="AA48" s="2"/>
    </row>
    <row r="49" spans="10:27">
      <c r="Y49" s="3"/>
      <c r="Z49" s="2"/>
      <c r="AA49" s="2"/>
    </row>
    <row r="50" spans="10:27">
      <c r="Y50" s="3"/>
      <c r="Z50" s="2"/>
      <c r="AA50" s="2"/>
    </row>
    <row r="51" spans="10:27">
      <c r="J51" s="5"/>
      <c r="K51" s="5"/>
      <c r="L51" s="5"/>
    </row>
    <row r="52" spans="10:27">
      <c r="J52" s="5"/>
      <c r="K52" s="5"/>
      <c r="L52" s="5"/>
    </row>
    <row r="53" spans="10:27">
      <c r="J53" s="5"/>
      <c r="K53" s="5"/>
      <c r="L53" s="5"/>
    </row>
    <row r="54" spans="10:27">
      <c r="J54" s="5"/>
      <c r="K54" s="5"/>
      <c r="L54" s="5"/>
    </row>
    <row r="55" spans="10:27">
      <c r="J55" s="5"/>
      <c r="K55" s="5"/>
      <c r="L55" s="5"/>
    </row>
    <row r="56" spans="10:27">
      <c r="J56" s="5"/>
      <c r="K56" s="5"/>
      <c r="L56" s="5"/>
    </row>
    <row r="57" spans="10:27">
      <c r="J57" s="5"/>
      <c r="K57" s="5"/>
      <c r="L57" s="5"/>
    </row>
    <row r="58" spans="10:27">
      <c r="J58" s="5"/>
      <c r="K58" s="5"/>
      <c r="L58" s="5"/>
    </row>
    <row r="59" spans="10:27">
      <c r="J59" s="5"/>
      <c r="K59" s="5"/>
      <c r="L59" s="5"/>
    </row>
    <row r="60" spans="10:27">
      <c r="J60" s="5"/>
      <c r="K60" s="5"/>
      <c r="L60" s="5"/>
    </row>
    <row r="61" spans="10:27">
      <c r="J61" s="5"/>
      <c r="K61" s="5"/>
      <c r="L61" s="5"/>
    </row>
    <row r="62" spans="10:27">
      <c r="J62" s="5"/>
      <c r="K62" s="5"/>
      <c r="L62" s="5"/>
    </row>
  </sheetData>
  <sortState ref="A23:CP35">
    <sortCondition ref="C23:C3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2011-06-14T10:11:49Z</dcterms:created>
  <dcterms:modified xsi:type="dcterms:W3CDTF">2011-06-17T01:14:27Z</dcterms:modified>
</cp:coreProperties>
</file>