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China\"/>
    </mc:Choice>
  </mc:AlternateContent>
  <bookViews>
    <workbookView xWindow="0" yWindow="0" windowWidth="19140" windowHeight="877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7" i="1" l="1"/>
  <c r="CH33" i="1"/>
  <c r="CH32" i="1"/>
  <c r="CH25" i="1"/>
  <c r="CH24" i="1"/>
  <c r="O17" i="1"/>
  <c r="O16" i="1"/>
  <c r="O15" i="1"/>
  <c r="O14" i="1"/>
  <c r="O13" i="1"/>
  <c r="O12" i="1"/>
  <c r="O11" i="1"/>
  <c r="O10" i="1"/>
  <c r="O9" i="1"/>
  <c r="O8" i="1"/>
  <c r="CJ7" i="1"/>
  <c r="CH7" i="1"/>
  <c r="CG7" i="1"/>
  <c r="CC7" i="1"/>
  <c r="CA7" i="1"/>
  <c r="X7" i="1"/>
  <c r="N7" i="1"/>
  <c r="M7" i="1"/>
  <c r="L7" i="1"/>
  <c r="K7" i="1"/>
  <c r="J7" i="1"/>
  <c r="I7" i="1"/>
  <c r="H7" i="1"/>
  <c r="G7" i="1"/>
  <c r="F7" i="1"/>
  <c r="E7" i="1"/>
  <c r="D7" i="1"/>
  <c r="O7" i="1" s="1"/>
</calcChain>
</file>

<file path=xl/sharedStrings.xml><?xml version="1.0" encoding="utf-8"?>
<sst xmlns="http://schemas.openxmlformats.org/spreadsheetml/2006/main" count="267" uniqueCount="169">
  <si>
    <t>Xialei</t>
  </si>
  <si>
    <t>oxide</t>
  </si>
  <si>
    <t>Location</t>
  </si>
  <si>
    <t>Age, Ma</t>
  </si>
  <si>
    <t>Age, Name</t>
  </si>
  <si>
    <t>Size, MT</t>
  </si>
  <si>
    <t>China</t>
  </si>
  <si>
    <t>Devonian-Famenian</t>
  </si>
  <si>
    <t>Ba</t>
  </si>
  <si>
    <t>chondrite values from Taylor &amp; McLennan 1985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</si>
  <si>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</si>
  <si>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</si>
  <si>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</si>
  <si>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</si>
  <si>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</si>
  <si>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</si>
  <si>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</si>
  <si>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</si>
  <si>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</si>
  <si>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</si>
  <si>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</si>
  <si>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>MnO</t>
  </si>
  <si>
    <t>Fe2O3, total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</si>
  <si>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</si>
  <si>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</si>
  <si>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</si>
  <si>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</si>
  <si>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</si>
  <si>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</si>
  <si>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</si>
  <si>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</si>
  <si>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</si>
  <si>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</si>
  <si>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</si>
  <si>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</si>
  <si>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</si>
  <si>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</si>
  <si>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</si>
  <si>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</si>
  <si>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</si>
  <si>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</si>
  <si>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</si>
  <si>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</si>
  <si>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</si>
  <si>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</si>
  <si>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</si>
  <si>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</si>
  <si>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</si>
  <si>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</si>
  <si>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</si>
  <si>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</si>
  <si>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</si>
  <si>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</si>
  <si>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</si>
  <si>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</si>
  <si>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</si>
  <si>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</si>
  <si>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</si>
  <si>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</si>
  <si>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</si>
  <si>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</si>
  <si>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</si>
  <si>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</si>
  <si>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</si>
  <si>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</si>
  <si>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</si>
  <si>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</si>
  <si>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</si>
  <si>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</si>
  <si>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</si>
  <si>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</si>
  <si>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</si>
  <si>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</si>
  <si>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</si>
  <si>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</si>
  <si>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</si>
  <si>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</si>
  <si>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</si>
  <si>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</si>
  <si>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</si>
  <si>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</si>
  <si>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</si>
  <si>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</si>
  <si>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</si>
  <si>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</si>
  <si>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</si>
  <si>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</si>
  <si>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</si>
  <si>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</si>
  <si>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</si>
  <si>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</si>
  <si>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</si>
  <si>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</si>
  <si>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</si>
  <si>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</si>
  <si>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</si>
  <si>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</si>
  <si>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</si>
  <si>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</si>
  <si>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py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</si>
  <si>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barite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</si>
  <si>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34</t>
    </r>
    <r>
      <rPr>
        <sz val="11"/>
        <rFont val="Calibri"/>
        <family val="2"/>
        <scheme val="minor"/>
      </rPr>
      <t>S gypsum</t>
    </r>
  </si>
  <si>
    <t>AVERAGE</t>
  </si>
  <si>
    <t>Carbonate ore</t>
  </si>
  <si>
    <t>Mn oxide</t>
  </si>
  <si>
    <t>Ore bed II</t>
  </si>
  <si>
    <t>Mn carbonate</t>
  </si>
  <si>
    <t>Mn silicate, Mn carbonate</t>
  </si>
  <si>
    <t>CK750</t>
  </si>
  <si>
    <t>Ore bed II, Top</t>
  </si>
  <si>
    <t>Pisolitic Mn carbonate ore</t>
  </si>
  <si>
    <t>Ore bed III</t>
  </si>
  <si>
    <t xml:space="preserve">Ore bed III, Upper part </t>
  </si>
  <si>
    <t>Mn carbonate ore</t>
  </si>
  <si>
    <t>Ore bed I</t>
  </si>
  <si>
    <t>CK672</t>
  </si>
  <si>
    <t xml:space="preserve">Ore bed I, Upper part </t>
  </si>
  <si>
    <t>Mn silicate</t>
  </si>
  <si>
    <t>CK689</t>
  </si>
  <si>
    <t>Mn silicate-carbonate ore</t>
  </si>
  <si>
    <t>14a/CK710</t>
  </si>
  <si>
    <t>12/CK704</t>
  </si>
  <si>
    <t>12/CK697</t>
  </si>
  <si>
    <t xml:space="preserve">Ore bed I, Lower part </t>
  </si>
  <si>
    <t>Banded Mn carbonate ore</t>
  </si>
  <si>
    <t>CK748</t>
  </si>
  <si>
    <t>Oolitic Mn carbonate ore</t>
  </si>
  <si>
    <t>Rhodochrosite concretion</t>
  </si>
  <si>
    <t>26/CK751</t>
  </si>
  <si>
    <t>16/CK722</t>
  </si>
  <si>
    <t>16/CK727</t>
  </si>
  <si>
    <t>lla/CK687</t>
  </si>
  <si>
    <t>3/CK637</t>
  </si>
  <si>
    <t>ShaT212</t>
  </si>
  <si>
    <t xml:space="preserve">Ore bed II, Base </t>
  </si>
  <si>
    <t>Pisolitic Mn carbonate</t>
  </si>
  <si>
    <t>Laminated Mn carbonate ore</t>
  </si>
  <si>
    <t xml:space="preserve">Ore bed II, Lower part </t>
  </si>
  <si>
    <t xml:space="preserve">Ore bed II, Middle part </t>
  </si>
  <si>
    <t xml:space="preserve">Ore bed II, Upper part </t>
  </si>
  <si>
    <t>Laminated oolitic Mn carbonate ore</t>
  </si>
  <si>
    <t>Massive Mn carbonate ore</t>
  </si>
  <si>
    <t>la/CK622</t>
  </si>
  <si>
    <t>0/CK619</t>
  </si>
  <si>
    <t xml:space="preserve">Ore bed III, Lower part </t>
  </si>
  <si>
    <t>7/CK661</t>
  </si>
  <si>
    <t>Horizon 16</t>
  </si>
  <si>
    <t>Calcareous mudstone</t>
  </si>
  <si>
    <t>Ck689</t>
  </si>
  <si>
    <t>Horizon 2</t>
  </si>
  <si>
    <t>Horizon 3</t>
  </si>
  <si>
    <t>Horizon 11</t>
  </si>
  <si>
    <t>Siliceous mudstone</t>
  </si>
  <si>
    <t>Horizon 10</t>
  </si>
  <si>
    <t>Siliceous limestone</t>
  </si>
  <si>
    <t>Interlayer 1</t>
  </si>
  <si>
    <t>Argillaceous limestone</t>
  </si>
  <si>
    <t>Interlayer 2</t>
  </si>
  <si>
    <t>Biotite-Mn carbonate ore</t>
  </si>
  <si>
    <t>Mn-bearing mudstone</t>
  </si>
  <si>
    <t>CK749</t>
  </si>
  <si>
    <t>Foot wall</t>
  </si>
  <si>
    <t xml:space="preserve">Interlayer 1, Base </t>
  </si>
  <si>
    <t>Mn-bearing limestone</t>
  </si>
  <si>
    <t xml:space="preserve">Interlayer 1, Lower part </t>
  </si>
  <si>
    <t xml:space="preserve">Interlayer 1, Upper part </t>
  </si>
  <si>
    <t xml:space="preserve">Interlayer 2, Base </t>
  </si>
  <si>
    <t>Laminated banded Mn carbonate ore</t>
  </si>
  <si>
    <t>Zeng, Y-Y., and Liu, T-B., 1999, Characteristics of the Devonian Xialei ferromanganese deposit, Guangxi Zhuang Autonomous Region, China: Ore Geology Reviews, v. 15, p. 153-163.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</si>
</sst>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vertical="center"/>
    </xf>
    <xf numFmtId="2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justify" vertical="center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Fill="1" applyBorder="1"/>
    <xf numFmtId="2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/>
    <xf numFmtId="0" fontId="0" fillId="0" borderId="0" xfId="0" applyAlignment="1">
      <alignment horizontal="justify" vertical="center"/>
    </xf>
    <xf numFmtId="164" fontId="0" fillId="0" borderId="0" xfId="0" applyNumberFormat="1"/>
    <xf numFmtId="1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/>
    <xf numFmtId="0" fontId="9" fillId="0" borderId="0" xfId="0" applyFont="1" applyAlignment="1">
      <alignment vertical="center"/>
    </xf>
    <xf numFmtId="0" fontId="0" fillId="0" borderId="0" xfId="0" applyFill="1" applyBorder="1"/>
    <xf numFmtId="0" fontId="0" fillId="0" borderId="0" xfId="0" applyBorder="1" applyAlignment="1">
      <alignment horizontal="justify" vertical="center"/>
    </xf>
    <xf numFmtId="164" fontId="0" fillId="0" borderId="0" xfId="0" applyNumberFormat="1" applyBorder="1"/>
    <xf numFmtId="2" fontId="0" fillId="0" borderId="0" xfId="0" applyNumberFormat="1" applyBorder="1"/>
    <xf numFmtId="1" fontId="0" fillId="0" borderId="0" xfId="0" applyNumberFormat="1" applyFill="1" applyBorder="1"/>
    <xf numFmtId="0" fontId="9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2" xfId="0" applyBorder="1"/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10" fillId="0" borderId="0" xfId="0" applyFont="1" applyAlignment="1">
      <alignment horizontal="left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40821937882766873"/>
                  <c:y val="-0.53135352872557551"/>
                </c:manualLayout>
              </c:layout>
              <c:numFmt formatCode="General" sourceLinked="0"/>
            </c:trendlineLbl>
          </c:trendline>
          <c:xVal>
            <c:numRef>
              <c:f>[1]Xialei!$L$31:$L$43</c:f>
              <c:numCache>
                <c:formatCode>General</c:formatCode>
                <c:ptCount val="13"/>
              </c:numCache>
            </c:numRef>
          </c:xVal>
          <c:yVal>
            <c:numRef>
              <c:f>[1]Xialei!$K$31:$K$43</c:f>
              <c:numCache>
                <c:formatCode>General</c:formatCode>
                <c:ptCount val="13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7523648"/>
        <c:axId val="247528352"/>
      </c:scatterChart>
      <c:valAx>
        <c:axId val="24752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%MnO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28352"/>
        <c:crosses val="autoZero"/>
        <c:crossBetween val="midCat"/>
      </c:valAx>
      <c:valAx>
        <c:axId val="2475283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d13C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47523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50</xdr:row>
      <xdr:rowOff>180975</xdr:rowOff>
    </xdr:from>
    <xdr:to>
      <xdr:col>12</xdr:col>
      <xdr:colOff>28575</xdr:colOff>
      <xdr:row>65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bbotabad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Dounan"/>
      <sheetName val="E Carp"/>
      <sheetName val="Elazig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anuels R"/>
      <sheetName val="Minle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Parnok"/>
      <sheetName val="Sandur"/>
      <sheetName val="Serra do Navio"/>
      <sheetName val="Sjogruvan"/>
      <sheetName val="Splawa"/>
      <sheetName val="Chart15"/>
      <sheetName val="Eu_Al tanganshan"/>
      <sheetName val="Tambao"/>
      <sheetName val="Tangganshan"/>
      <sheetName val="Taojiang"/>
      <sheetName val="Tiantaishan"/>
      <sheetName val="Tokoro"/>
      <sheetName val="Ulukent"/>
      <sheetName val="UmBogma"/>
      <sheetName val="Urkut"/>
      <sheetName val="Urkut-ox"/>
      <sheetName val="Sheet2"/>
      <sheetName val="Urkut-REE"/>
      <sheetName val="Urucum"/>
      <sheetName val="Usa"/>
      <sheetName val="Vani"/>
      <sheetName val="Vittinki"/>
      <sheetName val="Wafangzi-oxide"/>
      <sheetName val="Wafangzi-carb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8">
          <cell r="D8">
            <v>50.9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24"/>
  <sheetViews>
    <sheetView tabSelected="1" topLeftCell="BX2" workbookViewId="0">
      <selection activeCell="BZ9" sqref="BZ9"/>
    </sheetView>
  </sheetViews>
  <sheetFormatPr defaultRowHeight="15" x14ac:dyDescent="0.25"/>
  <cols>
    <col min="1" max="1" width="10.5703125" customWidth="1"/>
    <col min="2" max="2" width="23" customWidth="1"/>
    <col min="3" max="3" width="34.28515625" customWidth="1"/>
    <col min="4" max="9" width="7.7109375" customWidth="1"/>
    <col min="10" max="10" width="6.85546875" customWidth="1"/>
    <col min="11" max="11" width="7.7109375" customWidth="1"/>
    <col min="12" max="15" width="6.5703125" customWidth="1"/>
    <col min="16" max="16" width="7.140625" customWidth="1"/>
    <col min="17" max="17" width="6.5703125" customWidth="1"/>
    <col min="24" max="24" width="9.5703125" bestFit="1" customWidth="1"/>
  </cols>
  <sheetData>
    <row r="1" spans="1:101" x14ac:dyDescent="0.25">
      <c r="A1" s="1" t="s">
        <v>0</v>
      </c>
      <c r="B1" t="s">
        <v>1</v>
      </c>
      <c r="BZ1" s="2"/>
      <c r="CA1" s="2"/>
      <c r="CE1" s="2"/>
      <c r="CG1" s="2"/>
    </row>
    <row r="2" spans="1:101" x14ac:dyDescent="0.25">
      <c r="A2" s="3" t="s">
        <v>2</v>
      </c>
      <c r="B2" s="3" t="s">
        <v>3</v>
      </c>
      <c r="C2" s="3" t="s">
        <v>4</v>
      </c>
      <c r="D2" s="3" t="s">
        <v>5</v>
      </c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101" x14ac:dyDescent="0.25">
      <c r="A3" t="s">
        <v>6</v>
      </c>
      <c r="B3">
        <v>367</v>
      </c>
      <c r="C3" t="s">
        <v>7</v>
      </c>
      <c r="D3" s="5">
        <v>31.004999999999999</v>
      </c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101" x14ac:dyDescent="0.25"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BC4" t="s">
        <v>8</v>
      </c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9</v>
      </c>
      <c r="CB4" t="s">
        <v>10</v>
      </c>
      <c r="CC4" t="s">
        <v>11</v>
      </c>
      <c r="CE4" t="s">
        <v>10</v>
      </c>
      <c r="CF4" t="s">
        <v>10</v>
      </c>
      <c r="CG4" t="s">
        <v>11</v>
      </c>
      <c r="CH4" t="s">
        <v>11</v>
      </c>
    </row>
    <row r="5" spans="1:101" ht="15.75" x14ac:dyDescent="0.25">
      <c r="D5" s="6" t="s">
        <v>12</v>
      </c>
      <c r="P5" s="7" t="s">
        <v>13</v>
      </c>
      <c r="AI5" s="7" t="s">
        <v>14</v>
      </c>
      <c r="AX5" s="7" t="s">
        <v>15</v>
      </c>
      <c r="BC5" t="s">
        <v>16</v>
      </c>
      <c r="BL5" s="7" t="s">
        <v>17</v>
      </c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t="s">
        <v>18</v>
      </c>
      <c r="BZ5" s="2"/>
      <c r="CA5" s="2"/>
      <c r="CB5" t="s">
        <v>19</v>
      </c>
      <c r="CC5" t="s">
        <v>19</v>
      </c>
      <c r="CD5" t="s">
        <v>19</v>
      </c>
      <c r="CE5" s="2" t="s">
        <v>19</v>
      </c>
      <c r="CF5">
        <v>30.706</v>
      </c>
      <c r="CG5" s="2" t="s">
        <v>19</v>
      </c>
      <c r="CH5">
        <v>30.706</v>
      </c>
    </row>
    <row r="6" spans="1:101" ht="18" x14ac:dyDescent="0.25">
      <c r="B6" t="s">
        <v>20</v>
      </c>
      <c r="C6" s="9"/>
      <c r="D6" t="s">
        <v>21</v>
      </c>
      <c r="E6" t="s">
        <v>22</v>
      </c>
      <c r="F6" t="s">
        <v>23</v>
      </c>
      <c r="G6" t="s">
        <v>24</v>
      </c>
      <c r="H6" t="s">
        <v>25</v>
      </c>
      <c r="I6" t="s">
        <v>26</v>
      </c>
      <c r="J6" t="s">
        <v>27</v>
      </c>
      <c r="K6" t="s">
        <v>28</v>
      </c>
      <c r="L6" t="s">
        <v>29</v>
      </c>
      <c r="M6" t="s">
        <v>30</v>
      </c>
      <c r="N6" t="s">
        <v>31</v>
      </c>
      <c r="O6" t="s">
        <v>32</v>
      </c>
      <c r="P6" t="s">
        <v>33</v>
      </c>
      <c r="Q6" t="s">
        <v>8</v>
      </c>
      <c r="R6" t="s">
        <v>34</v>
      </c>
      <c r="S6" t="s">
        <v>35</v>
      </c>
      <c r="T6" t="s">
        <v>36</v>
      </c>
      <c r="U6" t="s">
        <v>37</v>
      </c>
      <c r="V6" t="s">
        <v>38</v>
      </c>
      <c r="W6" t="s">
        <v>39</v>
      </c>
      <c r="X6" t="s">
        <v>40</v>
      </c>
      <c r="Y6" t="s">
        <v>41</v>
      </c>
      <c r="Z6" t="s">
        <v>42</v>
      </c>
      <c r="AA6" t="s">
        <v>43</v>
      </c>
      <c r="AB6" t="s">
        <v>44</v>
      </c>
      <c r="AC6" t="s">
        <v>45</v>
      </c>
      <c r="AD6" t="s">
        <v>46</v>
      </c>
      <c r="AE6" t="s">
        <v>47</v>
      </c>
      <c r="AF6" t="s">
        <v>48</v>
      </c>
      <c r="AG6" t="s">
        <v>49</v>
      </c>
      <c r="AH6" t="s">
        <v>50</v>
      </c>
      <c r="AI6" s="10" t="s">
        <v>51</v>
      </c>
      <c r="AJ6" s="4" t="s">
        <v>52</v>
      </c>
      <c r="AK6" s="4" t="s">
        <v>53</v>
      </c>
      <c r="AL6" s="4" t="s">
        <v>54</v>
      </c>
      <c r="AM6" s="4" t="s">
        <v>55</v>
      </c>
      <c r="AN6" s="4" t="s">
        <v>56</v>
      </c>
      <c r="AO6" s="4" t="s">
        <v>57</v>
      </c>
      <c r="AP6" s="4" t="s">
        <v>58</v>
      </c>
      <c r="AQ6" s="4" t="s">
        <v>59</v>
      </c>
      <c r="AR6" s="4" t="s">
        <v>60</v>
      </c>
      <c r="AS6" s="4" t="s">
        <v>61</v>
      </c>
      <c r="AT6" s="4" t="s">
        <v>62</v>
      </c>
      <c r="AU6" s="4" t="s">
        <v>63</v>
      </c>
      <c r="AV6" s="4" t="s">
        <v>64</v>
      </c>
      <c r="AW6" s="4" t="s">
        <v>65</v>
      </c>
      <c r="AX6" t="s">
        <v>66</v>
      </c>
      <c r="AY6" t="s">
        <v>67</v>
      </c>
      <c r="AZ6" t="s">
        <v>68</v>
      </c>
      <c r="BA6" t="s">
        <v>69</v>
      </c>
      <c r="BB6" t="s">
        <v>70</v>
      </c>
      <c r="BC6" t="s">
        <v>71</v>
      </c>
      <c r="BD6" t="s">
        <v>72</v>
      </c>
      <c r="BE6" t="s">
        <v>73</v>
      </c>
      <c r="BF6" s="11" t="s">
        <v>74</v>
      </c>
      <c r="BG6" s="11" t="s">
        <v>75</v>
      </c>
      <c r="BH6" s="11" t="s">
        <v>76</v>
      </c>
      <c r="BI6" s="11" t="s">
        <v>77</v>
      </c>
      <c r="BJ6" s="12" t="s">
        <v>78</v>
      </c>
      <c r="BK6" s="11" t="s">
        <v>79</v>
      </c>
      <c r="BL6" s="13" t="s">
        <v>80</v>
      </c>
      <c r="BM6" s="13" t="s">
        <v>81</v>
      </c>
      <c r="BN6" s="13" t="s">
        <v>82</v>
      </c>
      <c r="BO6" s="13" t="s">
        <v>83</v>
      </c>
      <c r="BP6" s="13" t="s">
        <v>84</v>
      </c>
      <c r="BQ6" s="13" t="s">
        <v>85</v>
      </c>
      <c r="BR6" s="13" t="s">
        <v>86</v>
      </c>
      <c r="BS6" s="13" t="s">
        <v>87</v>
      </c>
      <c r="BT6" s="13" t="s">
        <v>88</v>
      </c>
      <c r="BU6" s="13" t="s">
        <v>89</v>
      </c>
      <c r="BV6" s="13" t="s">
        <v>90</v>
      </c>
      <c r="BW6" s="13" t="s">
        <v>91</v>
      </c>
      <c r="BX6" s="13" t="s">
        <v>89</v>
      </c>
      <c r="BY6" s="13" t="s">
        <v>90</v>
      </c>
      <c r="BZ6" s="4" t="s">
        <v>92</v>
      </c>
      <c r="CA6" s="4" t="s">
        <v>93</v>
      </c>
      <c r="CB6" s="4" t="s">
        <v>94</v>
      </c>
      <c r="CC6" s="4" t="s">
        <v>94</v>
      </c>
      <c r="CD6" s="4" t="s">
        <v>95</v>
      </c>
      <c r="CE6" s="4" t="s">
        <v>96</v>
      </c>
      <c r="CF6" s="4" t="s">
        <v>97</v>
      </c>
      <c r="CG6" s="4" t="s">
        <v>96</v>
      </c>
      <c r="CH6" s="4" t="s">
        <v>97</v>
      </c>
      <c r="CI6" s="4" t="s">
        <v>98</v>
      </c>
      <c r="CJ6" s="4" t="s">
        <v>99</v>
      </c>
      <c r="CK6" s="4" t="s">
        <v>100</v>
      </c>
      <c r="CL6" s="4" t="s">
        <v>101</v>
      </c>
    </row>
    <row r="7" spans="1:101" x14ac:dyDescent="0.25">
      <c r="B7" s="14" t="s">
        <v>102</v>
      </c>
      <c r="C7" s="14" t="s">
        <v>103</v>
      </c>
      <c r="D7" s="15">
        <f>AVERAGE(D9:D43)</f>
        <v>31.044760264140102</v>
      </c>
      <c r="E7" s="15">
        <f t="shared" ref="E7:N7" si="0">AVERAGE(E9:E43)</f>
        <v>17.520555555555557</v>
      </c>
      <c r="F7" s="15">
        <f t="shared" si="0"/>
        <v>19.228888888888889</v>
      </c>
      <c r="G7" s="15">
        <f t="shared" si="0"/>
        <v>1.6177777777777775</v>
      </c>
      <c r="H7" s="15">
        <f t="shared" si="0"/>
        <v>4.9683333333333328</v>
      </c>
      <c r="I7" s="15">
        <f t="shared" si="0"/>
        <v>3.2533333333333339</v>
      </c>
      <c r="J7" s="15">
        <f t="shared" si="0"/>
        <v>0.68599999999999994</v>
      </c>
      <c r="K7" s="15">
        <f t="shared" si="0"/>
        <v>0.77200000000000002</v>
      </c>
      <c r="L7" s="15">
        <f t="shared" si="0"/>
        <v>0.33</v>
      </c>
      <c r="M7" s="15">
        <f t="shared" si="0"/>
        <v>5.5000000000000007E-2</v>
      </c>
      <c r="N7" s="15">
        <f t="shared" si="0"/>
        <v>22.39</v>
      </c>
      <c r="O7" s="15">
        <f>SUM(D7:N7)</f>
        <v>101.866649153029</v>
      </c>
      <c r="P7" s="16"/>
      <c r="Q7" s="16"/>
      <c r="R7" s="16"/>
      <c r="S7" s="16"/>
      <c r="T7" s="16"/>
      <c r="U7" s="16"/>
      <c r="V7" s="16"/>
      <c r="W7" s="16"/>
      <c r="X7" s="15">
        <f t="shared" ref="X7" si="1">AVERAGE(X9:X43)</f>
        <v>492.78779472954221</v>
      </c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>
        <f t="shared" ref="CA7" si="2">AVERAGE(CA9:CA43)</f>
        <v>0.20400000000000001</v>
      </c>
      <c r="CB7" s="15"/>
      <c r="CC7" s="15">
        <f t="shared" ref="CC7" si="3">AVERAGE(CC9:CC43)</f>
        <v>-7.0400000000000009</v>
      </c>
      <c r="CD7" s="15"/>
      <c r="CE7" s="15"/>
      <c r="CF7" s="15"/>
      <c r="CG7" s="15">
        <f t="shared" ref="CG7:CH7" si="4">AVERAGE(CG9:CG43)</f>
        <v>-6.7533333333333339</v>
      </c>
      <c r="CH7" s="15">
        <f t="shared" si="4"/>
        <v>23.913333333333334</v>
      </c>
      <c r="CI7" s="15"/>
      <c r="CJ7" s="15">
        <f t="shared" ref="CJ7" si="5">AVERAGE(CJ9:CJ43)</f>
        <v>10.75</v>
      </c>
    </row>
    <row r="8" spans="1:101" x14ac:dyDescent="0.25">
      <c r="A8" s="17"/>
      <c r="B8" s="18" t="s">
        <v>102</v>
      </c>
      <c r="C8" s="19" t="s">
        <v>104</v>
      </c>
      <c r="D8" s="20">
        <v>42.378294573643409</v>
      </c>
      <c r="E8" s="17">
        <v>10.538</v>
      </c>
      <c r="F8" s="17">
        <v>23.6</v>
      </c>
      <c r="G8" s="17">
        <v>3.28</v>
      </c>
      <c r="H8" s="17">
        <v>0.64</v>
      </c>
      <c r="I8" s="17">
        <v>0.44</v>
      </c>
      <c r="J8" s="17"/>
      <c r="K8" s="17"/>
      <c r="L8" s="17">
        <v>0.37</v>
      </c>
      <c r="M8" s="17"/>
      <c r="N8" s="17">
        <v>12.1</v>
      </c>
      <c r="O8" s="21">
        <f t="shared" ref="O8:O17" si="6">SUM(D8:N8)</f>
        <v>93.346294573643419</v>
      </c>
      <c r="P8" s="17"/>
      <c r="Q8" s="17"/>
      <c r="R8" s="17"/>
      <c r="S8" s="17"/>
      <c r="T8" s="17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17"/>
      <c r="CA8" s="17"/>
      <c r="CB8" s="23"/>
      <c r="CC8" s="23"/>
      <c r="CD8" s="23"/>
      <c r="CE8" s="23"/>
      <c r="CF8" s="23"/>
      <c r="CG8" s="23"/>
      <c r="CH8" s="24"/>
      <c r="CI8" s="23"/>
      <c r="CJ8" s="23"/>
      <c r="CK8" s="18"/>
      <c r="CL8" s="18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</row>
    <row r="9" spans="1:101" x14ac:dyDescent="0.25">
      <c r="B9" s="25" t="s">
        <v>105</v>
      </c>
      <c r="C9" s="26" t="s">
        <v>106</v>
      </c>
      <c r="D9" s="27">
        <v>38.54304909560723</v>
      </c>
      <c r="E9">
        <v>14.080000000000002</v>
      </c>
      <c r="F9">
        <v>13.7</v>
      </c>
      <c r="G9">
        <v>1.08</v>
      </c>
      <c r="H9">
        <v>0.24</v>
      </c>
      <c r="I9">
        <v>3.02</v>
      </c>
      <c r="J9">
        <v>0.55000000000000004</v>
      </c>
      <c r="K9">
        <v>0.26</v>
      </c>
      <c r="L9">
        <v>0.66</v>
      </c>
      <c r="M9">
        <v>0.04</v>
      </c>
      <c r="N9">
        <v>28.69</v>
      </c>
      <c r="O9" s="5">
        <f t="shared" si="6"/>
        <v>100.86304909560722</v>
      </c>
      <c r="U9" s="28"/>
      <c r="V9" s="28"/>
      <c r="W9" s="28"/>
      <c r="X9" s="28">
        <v>155.61719833564496</v>
      </c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CA9">
        <v>7.0000000000000007E-2</v>
      </c>
      <c r="CB9" s="29"/>
      <c r="CC9" s="29"/>
      <c r="CD9" s="29"/>
      <c r="CE9" s="29"/>
      <c r="CF9" s="29"/>
      <c r="CG9" s="29"/>
      <c r="CH9" s="30"/>
      <c r="CI9" s="29"/>
      <c r="CJ9" s="29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</row>
    <row r="10" spans="1:101" x14ac:dyDescent="0.25">
      <c r="B10" s="25" t="s">
        <v>105</v>
      </c>
      <c r="C10" s="26" t="s">
        <v>107</v>
      </c>
      <c r="D10" s="27">
        <v>38.030749354005167</v>
      </c>
      <c r="E10">
        <v>12.21</v>
      </c>
      <c r="F10">
        <v>22.9</v>
      </c>
      <c r="G10">
        <v>1.38</v>
      </c>
      <c r="H10">
        <v>2.64</v>
      </c>
      <c r="I10">
        <v>2.1800000000000002</v>
      </c>
      <c r="J10">
        <v>1.42</v>
      </c>
      <c r="K10">
        <v>0.26</v>
      </c>
      <c r="L10">
        <v>0.28000000000000003</v>
      </c>
      <c r="M10">
        <v>0.06</v>
      </c>
      <c r="N10">
        <v>19.21</v>
      </c>
      <c r="O10" s="5">
        <f t="shared" si="6"/>
        <v>100.57074935400519</v>
      </c>
      <c r="U10" s="28"/>
      <c r="V10" s="28"/>
      <c r="W10" s="28"/>
      <c r="X10" s="28">
        <v>1167.128987517337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CA10">
        <v>7.0000000000000007E-2</v>
      </c>
      <c r="CB10" s="29"/>
      <c r="CC10" s="29"/>
      <c r="CD10" s="29"/>
      <c r="CE10" s="29"/>
      <c r="CF10" s="29"/>
      <c r="CG10" s="29"/>
      <c r="CH10" s="30"/>
      <c r="CI10" s="29"/>
      <c r="CJ10" s="29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</row>
    <row r="11" spans="1:101" x14ac:dyDescent="0.25">
      <c r="A11" s="2" t="s">
        <v>108</v>
      </c>
      <c r="B11" s="31" t="s">
        <v>109</v>
      </c>
      <c r="C11" s="2" t="s">
        <v>110</v>
      </c>
      <c r="D11" s="2">
        <v>37.799999999999997</v>
      </c>
      <c r="E11">
        <v>28.160000000000004</v>
      </c>
      <c r="F11" s="2">
        <v>13.7</v>
      </c>
      <c r="G11" s="2">
        <v>1.08</v>
      </c>
      <c r="H11" s="2"/>
      <c r="I11" s="2"/>
      <c r="L11" s="2">
        <v>0.66</v>
      </c>
      <c r="M11" s="32">
        <v>0.04</v>
      </c>
      <c r="O11" s="5">
        <f t="shared" si="6"/>
        <v>81.440000000000012</v>
      </c>
      <c r="CA11" s="2"/>
      <c r="CB11" s="2"/>
      <c r="CC11" s="2">
        <v>-8.3000000000000007</v>
      </c>
      <c r="CD11" s="2"/>
      <c r="CE11" s="2"/>
      <c r="CF11" s="2"/>
      <c r="CG11" s="2">
        <v>-7.2</v>
      </c>
      <c r="CH11" s="2">
        <v>23.4</v>
      </c>
      <c r="CI11" s="2"/>
      <c r="CJ11" s="2"/>
      <c r="CK11" s="2"/>
    </row>
    <row r="12" spans="1:101" x14ac:dyDescent="0.25">
      <c r="B12" s="25"/>
      <c r="C12" s="26" t="s">
        <v>107</v>
      </c>
      <c r="D12">
        <v>28.5</v>
      </c>
      <c r="E12">
        <v>6.798</v>
      </c>
      <c r="F12">
        <v>23</v>
      </c>
      <c r="G12">
        <v>1.48</v>
      </c>
      <c r="H12">
        <v>8.74</v>
      </c>
      <c r="I12">
        <v>3.03</v>
      </c>
      <c r="L12">
        <v>0.28000000000000003</v>
      </c>
      <c r="N12">
        <v>22.9</v>
      </c>
      <c r="O12" s="5">
        <f t="shared" si="6"/>
        <v>94.728000000000009</v>
      </c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CB12" s="29"/>
      <c r="CC12" s="29"/>
      <c r="CD12" s="29"/>
      <c r="CE12" s="29"/>
      <c r="CF12" s="29"/>
      <c r="CG12" s="29"/>
      <c r="CH12" s="30"/>
      <c r="CI12" s="29"/>
      <c r="CJ12" s="29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</row>
    <row r="13" spans="1:101" x14ac:dyDescent="0.25">
      <c r="B13" s="25" t="s">
        <v>111</v>
      </c>
      <c r="C13" s="26" t="s">
        <v>106</v>
      </c>
      <c r="D13" s="27">
        <v>28.377726098191214</v>
      </c>
      <c r="E13">
        <v>16.940000000000001</v>
      </c>
      <c r="F13">
        <v>5.68</v>
      </c>
      <c r="G13">
        <v>0.87</v>
      </c>
      <c r="H13">
        <v>4.7699999999999996</v>
      </c>
      <c r="I13">
        <v>6.08</v>
      </c>
      <c r="J13">
        <v>0.15</v>
      </c>
      <c r="K13">
        <v>0.17</v>
      </c>
      <c r="L13">
        <v>0.26</v>
      </c>
      <c r="M13">
        <v>0.04</v>
      </c>
      <c r="N13">
        <v>38.28</v>
      </c>
      <c r="O13" s="5">
        <f t="shared" si="6"/>
        <v>101.61772609819121</v>
      </c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CA13">
        <v>0.68</v>
      </c>
      <c r="CB13" s="29"/>
      <c r="CC13" s="29"/>
      <c r="CD13" s="29"/>
      <c r="CE13" s="29"/>
      <c r="CF13" s="29"/>
      <c r="CG13" s="29"/>
      <c r="CH13" s="30"/>
      <c r="CI13" s="29"/>
      <c r="CJ13" s="29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</row>
    <row r="14" spans="1:101" x14ac:dyDescent="0.25">
      <c r="A14" s="2" t="s">
        <v>108</v>
      </c>
      <c r="B14" s="31" t="s">
        <v>112</v>
      </c>
      <c r="C14" s="2" t="s">
        <v>113</v>
      </c>
      <c r="D14" s="2">
        <v>27.7</v>
      </c>
      <c r="E14">
        <v>33.880000000000003</v>
      </c>
      <c r="F14" s="2">
        <v>5.68</v>
      </c>
      <c r="G14" s="2">
        <v>0.87</v>
      </c>
      <c r="H14" s="2"/>
      <c r="I14" s="2"/>
      <c r="L14" s="2">
        <v>0.26</v>
      </c>
      <c r="M14" s="32">
        <v>0.04</v>
      </c>
      <c r="O14" s="5">
        <f t="shared" si="6"/>
        <v>68.430000000000007</v>
      </c>
      <c r="CA14" s="2"/>
      <c r="CB14" s="2"/>
      <c r="CC14" s="2">
        <v>-2.8</v>
      </c>
      <c r="CD14" s="2"/>
      <c r="CE14" s="2"/>
      <c r="CF14" s="2"/>
      <c r="CG14" s="2">
        <v>-8.8000000000000007</v>
      </c>
      <c r="CH14" s="2">
        <v>21.8</v>
      </c>
      <c r="CI14" s="2"/>
      <c r="CJ14" s="2"/>
      <c r="CK14" s="2"/>
    </row>
    <row r="15" spans="1:101" x14ac:dyDescent="0.25">
      <c r="A15" s="2"/>
      <c r="B15" s="32" t="s">
        <v>114</v>
      </c>
      <c r="C15" s="33" t="s">
        <v>106</v>
      </c>
      <c r="D15" s="34">
        <v>27.463410852713178</v>
      </c>
      <c r="E15" s="2">
        <v>9.5590000000000011</v>
      </c>
      <c r="F15" s="2">
        <v>20.3</v>
      </c>
      <c r="G15" s="2">
        <v>3.38</v>
      </c>
      <c r="H15" s="2">
        <v>12.2</v>
      </c>
      <c r="I15" s="2">
        <v>3.13</v>
      </c>
      <c r="J15" s="2">
        <v>0.8</v>
      </c>
      <c r="K15" s="2">
        <v>0.22</v>
      </c>
      <c r="L15" s="2">
        <v>0.23</v>
      </c>
      <c r="M15" s="2">
        <v>7.0000000000000007E-2</v>
      </c>
      <c r="N15" s="2">
        <v>23.349999999999998</v>
      </c>
      <c r="O15" s="35">
        <f t="shared" si="6"/>
        <v>100.70241085271316</v>
      </c>
      <c r="P15" s="2"/>
      <c r="Q15" s="2"/>
      <c r="R15" s="2"/>
      <c r="S15" s="2"/>
      <c r="T15" s="2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28"/>
      <c r="AG15" s="28"/>
      <c r="AH15" s="28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CA15">
        <v>7.0000000000000007E-2</v>
      </c>
      <c r="CB15" s="29"/>
      <c r="CC15" s="29"/>
      <c r="CD15" s="29"/>
      <c r="CE15" s="29"/>
      <c r="CF15" s="29"/>
      <c r="CG15" s="29"/>
      <c r="CH15" s="30"/>
      <c r="CI15" s="29"/>
      <c r="CJ15" s="29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</row>
    <row r="16" spans="1:101" x14ac:dyDescent="0.25">
      <c r="A16" s="2" t="s">
        <v>115</v>
      </c>
      <c r="B16" s="37" t="s">
        <v>116</v>
      </c>
      <c r="C16" s="2" t="s">
        <v>113</v>
      </c>
      <c r="D16" s="2">
        <v>26.9</v>
      </c>
      <c r="E16" s="2">
        <v>19.118000000000002</v>
      </c>
      <c r="F16" s="2">
        <v>20.3</v>
      </c>
      <c r="G16" s="2">
        <v>3.38</v>
      </c>
      <c r="H16" s="2"/>
      <c r="I16" s="2"/>
      <c r="J16" s="2"/>
      <c r="K16" s="2"/>
      <c r="L16" s="2">
        <v>0.23</v>
      </c>
      <c r="M16" s="32">
        <v>7.0000000000000007E-2</v>
      </c>
      <c r="N16" s="2"/>
      <c r="O16" s="35">
        <f t="shared" si="6"/>
        <v>69.99799999999999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CA16" s="2"/>
      <c r="CB16" s="2"/>
      <c r="CC16" s="2">
        <v>-3.4</v>
      </c>
      <c r="CD16" s="2"/>
      <c r="CE16" s="2"/>
      <c r="CF16" s="2"/>
      <c r="CG16" s="2">
        <v>-10.8</v>
      </c>
      <c r="CH16" s="2">
        <v>19.7</v>
      </c>
      <c r="CI16" s="2"/>
      <c r="CJ16" s="2"/>
      <c r="CK16" s="2"/>
    </row>
    <row r="17" spans="1:101" x14ac:dyDescent="0.25">
      <c r="A17" s="2"/>
      <c r="B17" s="32" t="s">
        <v>105</v>
      </c>
      <c r="C17" s="33" t="s">
        <v>117</v>
      </c>
      <c r="D17" s="34">
        <v>26.087906976744186</v>
      </c>
      <c r="E17" s="2">
        <v>16.940000000000001</v>
      </c>
      <c r="F17" s="2">
        <v>47.8</v>
      </c>
      <c r="G17" s="2">
        <v>1.04</v>
      </c>
      <c r="H17" s="2">
        <v>1.22</v>
      </c>
      <c r="I17" s="2">
        <v>2.08</v>
      </c>
      <c r="J17" s="2">
        <v>0.51</v>
      </c>
      <c r="K17" s="2">
        <v>2.95</v>
      </c>
      <c r="L17" s="2">
        <v>0.11</v>
      </c>
      <c r="M17" s="2">
        <v>0.08</v>
      </c>
      <c r="N17" s="2">
        <v>1.9099999999999997</v>
      </c>
      <c r="O17" s="35">
        <f t="shared" si="6"/>
        <v>100.72790697674419</v>
      </c>
      <c r="P17" s="2"/>
      <c r="Q17" s="2"/>
      <c r="R17" s="2"/>
      <c r="S17" s="2"/>
      <c r="T17" s="2"/>
      <c r="U17" s="36"/>
      <c r="V17" s="36"/>
      <c r="W17" s="36"/>
      <c r="X17" s="36">
        <v>155.61719833564496</v>
      </c>
      <c r="Y17" s="36"/>
      <c r="Z17" s="36"/>
      <c r="AA17" s="36"/>
      <c r="AB17" s="36"/>
      <c r="AC17" s="36"/>
      <c r="AD17" s="36"/>
      <c r="AE17" s="36"/>
      <c r="AF17" s="28"/>
      <c r="AG17" s="28"/>
      <c r="AH17" s="28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CA17">
        <v>0.13</v>
      </c>
      <c r="CB17" s="29"/>
      <c r="CC17" s="29"/>
      <c r="CD17" s="29"/>
      <c r="CE17" s="29"/>
      <c r="CF17" s="29"/>
      <c r="CG17" s="29"/>
      <c r="CH17" s="30"/>
      <c r="CI17" s="29"/>
      <c r="CJ17" s="29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</row>
    <row r="18" spans="1:101" x14ac:dyDescent="0.25">
      <c r="A18" s="2" t="s">
        <v>118</v>
      </c>
      <c r="B18" s="2" t="s">
        <v>114</v>
      </c>
      <c r="C18" s="2" t="s">
        <v>119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CJ18">
        <v>-32.6</v>
      </c>
    </row>
    <row r="19" spans="1:101" x14ac:dyDescent="0.25">
      <c r="A19" t="s">
        <v>120</v>
      </c>
      <c r="B19" t="s">
        <v>114</v>
      </c>
      <c r="C19" t="s">
        <v>119</v>
      </c>
      <c r="H19" s="2"/>
      <c r="I19" s="35"/>
      <c r="J19" s="35"/>
      <c r="K19" s="35"/>
      <c r="L19" s="2"/>
      <c r="M19" s="2"/>
      <c r="N19" s="2"/>
      <c r="O19" s="2"/>
      <c r="P19" s="2"/>
      <c r="Q19" s="2"/>
      <c r="R19" s="32"/>
      <c r="CJ19">
        <v>31.6</v>
      </c>
    </row>
    <row r="20" spans="1:101" x14ac:dyDescent="0.25">
      <c r="A20" t="s">
        <v>121</v>
      </c>
      <c r="B20" t="s">
        <v>114</v>
      </c>
      <c r="C20" t="s">
        <v>113</v>
      </c>
      <c r="CJ20">
        <v>4.2</v>
      </c>
    </row>
    <row r="21" spans="1:101" x14ac:dyDescent="0.25">
      <c r="A21" t="s">
        <v>122</v>
      </c>
      <c r="B21" t="s">
        <v>114</v>
      </c>
      <c r="C21" t="s">
        <v>113</v>
      </c>
      <c r="CJ21">
        <v>7.9</v>
      </c>
    </row>
    <row r="22" spans="1:101" x14ac:dyDescent="0.25">
      <c r="A22" t="s">
        <v>108</v>
      </c>
      <c r="B22" s="31" t="s">
        <v>123</v>
      </c>
      <c r="C22" t="s">
        <v>124</v>
      </c>
      <c r="CA22" s="2"/>
      <c r="CB22" s="2"/>
      <c r="CC22" s="2">
        <v>-4.2</v>
      </c>
      <c r="CD22" s="2"/>
      <c r="CE22" s="2"/>
      <c r="CF22" s="2"/>
      <c r="CG22" s="2">
        <v>-5.3</v>
      </c>
      <c r="CH22" s="2">
        <v>25.4</v>
      </c>
      <c r="CI22" s="2"/>
      <c r="CJ22" s="2"/>
      <c r="CK22" s="2"/>
    </row>
    <row r="23" spans="1:101" x14ac:dyDescent="0.25">
      <c r="A23" t="s">
        <v>125</v>
      </c>
      <c r="B23" s="31" t="s">
        <v>116</v>
      </c>
      <c r="C23" t="s">
        <v>126</v>
      </c>
      <c r="CA23" s="2"/>
      <c r="CB23" s="2"/>
      <c r="CC23" s="2">
        <v>-6.1</v>
      </c>
      <c r="CD23" s="2"/>
      <c r="CE23" s="2"/>
      <c r="CF23" s="2"/>
      <c r="CG23" s="2">
        <v>-7</v>
      </c>
      <c r="CH23" s="2">
        <v>23.7</v>
      </c>
      <c r="CI23" s="2"/>
      <c r="CJ23" s="2"/>
      <c r="CK23" s="2"/>
    </row>
    <row r="24" spans="1:101" x14ac:dyDescent="0.25">
      <c r="A24" t="s">
        <v>125</v>
      </c>
      <c r="B24" s="31" t="s">
        <v>116</v>
      </c>
      <c r="C24" t="s">
        <v>110</v>
      </c>
      <c r="CA24" s="2"/>
      <c r="CB24" s="2"/>
      <c r="CC24" s="2">
        <v>-6.2</v>
      </c>
      <c r="CD24" s="2"/>
      <c r="CE24" s="2"/>
      <c r="CF24" s="2"/>
      <c r="CG24" s="2">
        <v>-10.5</v>
      </c>
      <c r="CH24" s="38">
        <f>30.68+CG24</f>
        <v>20.18</v>
      </c>
      <c r="CI24" s="2"/>
      <c r="CJ24" s="2"/>
      <c r="CK24" s="2"/>
    </row>
    <row r="25" spans="1:101" x14ac:dyDescent="0.25">
      <c r="A25" t="s">
        <v>115</v>
      </c>
      <c r="B25" s="31" t="s">
        <v>116</v>
      </c>
      <c r="C25" t="s">
        <v>127</v>
      </c>
      <c r="CA25" s="2"/>
      <c r="CB25" s="2"/>
      <c r="CC25" s="2">
        <v>-3.9</v>
      </c>
      <c r="CD25" s="2"/>
      <c r="CE25" s="2"/>
      <c r="CF25" s="2"/>
      <c r="CG25" s="2">
        <v>-9.3000000000000007</v>
      </c>
      <c r="CH25" s="38">
        <f>30.68+CG25</f>
        <v>21.38</v>
      </c>
      <c r="CI25" s="2"/>
      <c r="CJ25" s="2"/>
      <c r="CK25" s="2"/>
    </row>
    <row r="26" spans="1:101" x14ac:dyDescent="0.25">
      <c r="A26" t="s">
        <v>128</v>
      </c>
      <c r="B26" t="s">
        <v>105</v>
      </c>
      <c r="C26" t="s">
        <v>119</v>
      </c>
      <c r="CJ26">
        <v>24.5</v>
      </c>
    </row>
    <row r="27" spans="1:101" x14ac:dyDescent="0.25">
      <c r="A27" t="s">
        <v>129</v>
      </c>
      <c r="B27" t="s">
        <v>105</v>
      </c>
      <c r="C27" t="s">
        <v>119</v>
      </c>
      <c r="CJ27">
        <v>23.8</v>
      </c>
    </row>
    <row r="28" spans="1:101" x14ac:dyDescent="0.25">
      <c r="A28" t="s">
        <v>130</v>
      </c>
      <c r="B28" t="s">
        <v>105</v>
      </c>
      <c r="C28" t="s">
        <v>119</v>
      </c>
      <c r="CJ28">
        <v>28</v>
      </c>
    </row>
    <row r="29" spans="1:101" x14ac:dyDescent="0.25">
      <c r="A29" t="s">
        <v>120</v>
      </c>
      <c r="B29" t="s">
        <v>105</v>
      </c>
      <c r="C29" t="s">
        <v>119</v>
      </c>
      <c r="CJ29">
        <v>20.9</v>
      </c>
    </row>
    <row r="30" spans="1:101" x14ac:dyDescent="0.25">
      <c r="A30" t="s">
        <v>131</v>
      </c>
      <c r="B30" t="s">
        <v>105</v>
      </c>
      <c r="C30" t="s">
        <v>113</v>
      </c>
      <c r="CJ30">
        <v>32.200000000000003</v>
      </c>
    </row>
    <row r="31" spans="1:101" x14ac:dyDescent="0.25">
      <c r="A31" t="s">
        <v>132</v>
      </c>
      <c r="B31" t="s">
        <v>105</v>
      </c>
      <c r="C31" t="s">
        <v>113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CJ31">
        <v>-7.1</v>
      </c>
    </row>
    <row r="32" spans="1:101" x14ac:dyDescent="0.25">
      <c r="A32" t="s">
        <v>133</v>
      </c>
      <c r="B32" s="31" t="s">
        <v>134</v>
      </c>
      <c r="C32" t="s">
        <v>135</v>
      </c>
      <c r="CA32" s="2"/>
      <c r="CB32" s="2"/>
      <c r="CC32" s="2">
        <v>-7.8</v>
      </c>
      <c r="CD32" s="2"/>
      <c r="CE32" s="2"/>
      <c r="CF32" s="2"/>
      <c r="CG32" s="2">
        <v>-5.4</v>
      </c>
      <c r="CH32" s="38">
        <f>30.68+CG32</f>
        <v>25.28</v>
      </c>
      <c r="CI32" s="2"/>
      <c r="CJ32" s="2"/>
      <c r="CK32" s="2"/>
    </row>
    <row r="33" spans="1:90" x14ac:dyDescent="0.25">
      <c r="A33" t="s">
        <v>108</v>
      </c>
      <c r="B33" s="31" t="s">
        <v>134</v>
      </c>
      <c r="C33" t="s">
        <v>136</v>
      </c>
      <c r="CA33" s="2"/>
      <c r="CB33" s="2"/>
      <c r="CC33" s="2">
        <v>-8</v>
      </c>
      <c r="CD33" s="2"/>
      <c r="CE33" s="2"/>
      <c r="CF33" s="2"/>
      <c r="CG33" s="2">
        <v>-5.6</v>
      </c>
      <c r="CH33" s="38">
        <f>30.68+CG33</f>
        <v>25.08</v>
      </c>
      <c r="CI33" s="2"/>
      <c r="CJ33" s="2"/>
      <c r="CK33" s="2"/>
    </row>
    <row r="34" spans="1:90" x14ac:dyDescent="0.25">
      <c r="A34" t="s">
        <v>108</v>
      </c>
      <c r="B34" s="31" t="s">
        <v>137</v>
      </c>
      <c r="C34" t="s">
        <v>126</v>
      </c>
      <c r="CA34" s="2"/>
      <c r="CB34" s="2"/>
      <c r="CC34" s="2">
        <v>-7.8</v>
      </c>
      <c r="CD34" s="2"/>
      <c r="CE34" s="2"/>
      <c r="CF34" s="2"/>
      <c r="CG34" s="2">
        <v>-5</v>
      </c>
      <c r="CH34" s="2">
        <v>25.7</v>
      </c>
      <c r="CI34" s="2"/>
      <c r="CJ34" s="2"/>
      <c r="CK34" s="2"/>
    </row>
    <row r="35" spans="1:90" x14ac:dyDescent="0.25">
      <c r="A35" t="s">
        <v>108</v>
      </c>
      <c r="B35" s="31" t="s">
        <v>138</v>
      </c>
      <c r="C35" t="s">
        <v>113</v>
      </c>
      <c r="CA35" s="2"/>
      <c r="CB35" s="2"/>
      <c r="CC35" s="2">
        <v>-5.0999999999999996</v>
      </c>
      <c r="CD35" s="2"/>
      <c r="CE35" s="2"/>
      <c r="CF35" s="2"/>
      <c r="CG35" s="2">
        <v>-3.7</v>
      </c>
      <c r="CH35" s="2">
        <v>27</v>
      </c>
      <c r="CI35" s="2"/>
      <c r="CJ35" s="2"/>
      <c r="CK35" s="2"/>
    </row>
    <row r="36" spans="1:90" x14ac:dyDescent="0.25">
      <c r="A36" t="s">
        <v>108</v>
      </c>
      <c r="B36" s="31" t="s">
        <v>139</v>
      </c>
      <c r="C36" t="s">
        <v>140</v>
      </c>
      <c r="CA36" s="2"/>
      <c r="CB36" s="2"/>
      <c r="CC36" s="2">
        <v>-14.3</v>
      </c>
      <c r="CD36" s="2"/>
      <c r="CE36" s="2"/>
      <c r="CF36" s="2"/>
      <c r="CG36" s="2">
        <v>-5.5</v>
      </c>
      <c r="CH36" s="2">
        <v>25.2</v>
      </c>
      <c r="CI36" s="2"/>
      <c r="CJ36" s="2"/>
      <c r="CK36" s="2"/>
    </row>
    <row r="37" spans="1:90" x14ac:dyDescent="0.25">
      <c r="A37" t="s">
        <v>108</v>
      </c>
      <c r="B37" s="31" t="s">
        <v>139</v>
      </c>
      <c r="C37" t="s">
        <v>110</v>
      </c>
      <c r="CA37" s="2"/>
      <c r="CB37" s="2"/>
      <c r="CC37" s="2">
        <v>-9.5</v>
      </c>
      <c r="CD37" s="2"/>
      <c r="CE37" s="2"/>
      <c r="CF37" s="2"/>
      <c r="CG37" s="2">
        <v>-7.7</v>
      </c>
      <c r="CH37" s="38">
        <f>30.68+CG37</f>
        <v>22.98</v>
      </c>
      <c r="CI37" s="2"/>
      <c r="CJ37" s="2"/>
      <c r="CK37" s="2"/>
    </row>
    <row r="38" spans="1:90" x14ac:dyDescent="0.25">
      <c r="A38" t="s">
        <v>108</v>
      </c>
      <c r="B38" s="31" t="s">
        <v>139</v>
      </c>
      <c r="C38" t="s">
        <v>141</v>
      </c>
      <c r="CA38" s="2"/>
      <c r="CB38" s="2"/>
      <c r="CC38" s="2">
        <v>-10.9</v>
      </c>
      <c r="CD38" s="2"/>
      <c r="CE38" s="2"/>
      <c r="CF38" s="2"/>
      <c r="CG38" s="2">
        <v>-5.3</v>
      </c>
      <c r="CH38" s="2">
        <v>25.4</v>
      </c>
      <c r="CI38" s="2"/>
      <c r="CJ38" s="2"/>
      <c r="CK38" s="2"/>
    </row>
    <row r="39" spans="1:90" x14ac:dyDescent="0.25">
      <c r="A39" t="s">
        <v>121</v>
      </c>
      <c r="B39" t="s">
        <v>111</v>
      </c>
      <c r="C39" t="s">
        <v>113</v>
      </c>
      <c r="CJ39">
        <v>3.5</v>
      </c>
    </row>
    <row r="40" spans="1:90" x14ac:dyDescent="0.25">
      <c r="A40" t="s">
        <v>121</v>
      </c>
      <c r="B40" t="s">
        <v>111</v>
      </c>
      <c r="C40" t="s">
        <v>113</v>
      </c>
      <c r="CJ40">
        <v>9.6</v>
      </c>
    </row>
    <row r="41" spans="1:90" x14ac:dyDescent="0.25">
      <c r="A41" t="s">
        <v>142</v>
      </c>
      <c r="B41" t="s">
        <v>111</v>
      </c>
      <c r="C41" t="s">
        <v>113</v>
      </c>
      <c r="H41" s="2"/>
      <c r="I41" s="35"/>
      <c r="J41" s="35"/>
      <c r="K41" s="35"/>
      <c r="L41" s="2"/>
      <c r="M41" s="2"/>
      <c r="N41" s="2"/>
      <c r="O41" s="2"/>
      <c r="P41" s="2"/>
      <c r="Q41" s="2"/>
      <c r="R41" s="32"/>
      <c r="CJ41">
        <v>2.2999999999999998</v>
      </c>
    </row>
    <row r="42" spans="1:90" x14ac:dyDescent="0.25">
      <c r="A42" t="s">
        <v>143</v>
      </c>
      <c r="B42" t="s">
        <v>111</v>
      </c>
      <c r="C42" t="s">
        <v>113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CJ42">
        <v>1.7</v>
      </c>
    </row>
    <row r="43" spans="1:90" ht="15.75" thickBot="1" x14ac:dyDescent="0.3">
      <c r="A43" s="39" t="s">
        <v>108</v>
      </c>
      <c r="B43" s="40" t="s">
        <v>144</v>
      </c>
      <c r="C43" s="39" t="s">
        <v>124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>
        <v>-7.3</v>
      </c>
      <c r="CD43" s="39"/>
      <c r="CE43" s="39"/>
      <c r="CF43" s="39"/>
      <c r="CG43" s="39">
        <v>-4.2</v>
      </c>
      <c r="CH43" s="39">
        <v>26.5</v>
      </c>
      <c r="CI43" s="39"/>
      <c r="CJ43" s="39"/>
      <c r="CK43" s="39"/>
      <c r="CL43" s="39"/>
    </row>
    <row r="44" spans="1:90" ht="15.75" thickTop="1" x14ac:dyDescent="0.25">
      <c r="A44" t="s">
        <v>145</v>
      </c>
      <c r="B44" t="s">
        <v>146</v>
      </c>
      <c r="C44" t="s">
        <v>147</v>
      </c>
      <c r="CA44" s="2"/>
      <c r="CB44" s="2"/>
      <c r="CC44" s="2"/>
      <c r="CD44" s="2"/>
      <c r="CE44" s="2"/>
      <c r="CF44" s="2"/>
      <c r="CG44" s="2"/>
      <c r="CH44" s="2"/>
      <c r="CI44" s="2"/>
      <c r="CJ44">
        <v>6.4</v>
      </c>
      <c r="CK44" s="2"/>
    </row>
    <row r="45" spans="1:90" x14ac:dyDescent="0.25">
      <c r="A45" t="s">
        <v>148</v>
      </c>
      <c r="B45" t="s">
        <v>149</v>
      </c>
      <c r="C45" t="s">
        <v>147</v>
      </c>
      <c r="CA45" s="2"/>
      <c r="CB45" s="2"/>
      <c r="CC45" s="2"/>
      <c r="CD45" s="2"/>
      <c r="CE45" s="2"/>
      <c r="CF45" s="2"/>
      <c r="CG45" s="2"/>
      <c r="CH45" s="2"/>
      <c r="CI45" s="2"/>
      <c r="CJ45">
        <v>-5.7</v>
      </c>
      <c r="CK45" s="2"/>
    </row>
    <row r="46" spans="1:90" x14ac:dyDescent="0.25">
      <c r="A46" t="s">
        <v>118</v>
      </c>
      <c r="B46" t="s">
        <v>150</v>
      </c>
      <c r="C46" t="s">
        <v>147</v>
      </c>
      <c r="CA46" s="2"/>
      <c r="CB46" s="2"/>
      <c r="CC46" s="2"/>
      <c r="CD46" s="2"/>
      <c r="CE46" s="2"/>
      <c r="CF46" s="2"/>
      <c r="CG46" s="2"/>
      <c r="CH46" s="2"/>
      <c r="CI46" s="2"/>
      <c r="CJ46">
        <v>-24.2</v>
      </c>
      <c r="CK46" s="2"/>
    </row>
    <row r="47" spans="1:90" x14ac:dyDescent="0.25">
      <c r="A47" t="s">
        <v>145</v>
      </c>
      <c r="B47" t="s">
        <v>151</v>
      </c>
      <c r="C47" t="s">
        <v>152</v>
      </c>
      <c r="CA47" s="2"/>
      <c r="CB47" s="2"/>
      <c r="CC47" s="2"/>
      <c r="CD47" s="2"/>
      <c r="CE47" s="2"/>
      <c r="CF47" s="2"/>
      <c r="CG47" s="2"/>
      <c r="CH47" s="2"/>
      <c r="CI47" s="2"/>
      <c r="CJ47">
        <v>7.9</v>
      </c>
      <c r="CK47" s="2"/>
    </row>
    <row r="48" spans="1:90" x14ac:dyDescent="0.25">
      <c r="A48" t="s">
        <v>121</v>
      </c>
      <c r="B48" t="s">
        <v>153</v>
      </c>
      <c r="C48" t="s">
        <v>154</v>
      </c>
      <c r="CA48" s="2"/>
      <c r="CB48" s="2"/>
      <c r="CC48" s="2"/>
      <c r="CD48" s="2"/>
      <c r="CE48" s="2"/>
      <c r="CF48" s="2"/>
      <c r="CG48" s="2"/>
      <c r="CH48" s="2"/>
      <c r="CI48" s="2"/>
      <c r="CJ48">
        <v>6.4</v>
      </c>
      <c r="CK48" s="2"/>
    </row>
    <row r="49" spans="1:89" x14ac:dyDescent="0.25">
      <c r="A49" t="s">
        <v>145</v>
      </c>
      <c r="B49" t="s">
        <v>153</v>
      </c>
      <c r="C49" t="s">
        <v>154</v>
      </c>
      <c r="CJ49">
        <v>19.3</v>
      </c>
    </row>
    <row r="50" spans="1:89" x14ac:dyDescent="0.25">
      <c r="A50" t="s">
        <v>121</v>
      </c>
      <c r="B50" t="s">
        <v>155</v>
      </c>
      <c r="C50" t="s">
        <v>154</v>
      </c>
      <c r="CJ50">
        <v>7</v>
      </c>
    </row>
    <row r="51" spans="1:89" ht="15.75" thickBot="1" x14ac:dyDescent="0.3">
      <c r="A51" t="s">
        <v>121</v>
      </c>
      <c r="B51" t="s">
        <v>150</v>
      </c>
      <c r="C51" t="s">
        <v>156</v>
      </c>
      <c r="H51" s="41"/>
      <c r="I51" s="41"/>
      <c r="J51" s="41"/>
      <c r="K51" s="41"/>
      <c r="L51" s="42"/>
      <c r="M51" s="42"/>
      <c r="N51" s="42"/>
      <c r="O51" s="42"/>
      <c r="P51" s="42"/>
      <c r="Q51" s="42"/>
      <c r="R51" s="42"/>
      <c r="CJ51">
        <v>4.8</v>
      </c>
    </row>
    <row r="52" spans="1:89" ht="15.75" thickTop="1" x14ac:dyDescent="0.25">
      <c r="A52" t="s">
        <v>131</v>
      </c>
      <c r="B52" t="s">
        <v>157</v>
      </c>
      <c r="C52" t="s">
        <v>158</v>
      </c>
      <c r="CJ52">
        <v>16.5</v>
      </c>
    </row>
    <row r="53" spans="1:89" x14ac:dyDescent="0.25">
      <c r="A53" t="s">
        <v>132</v>
      </c>
      <c r="B53" t="s">
        <v>157</v>
      </c>
      <c r="C53" t="s">
        <v>159</v>
      </c>
      <c r="CJ53">
        <v>0.6</v>
      </c>
    </row>
    <row r="54" spans="1:89" x14ac:dyDescent="0.25">
      <c r="A54" t="s">
        <v>160</v>
      </c>
      <c r="B54" t="s">
        <v>161</v>
      </c>
      <c r="C54" t="s">
        <v>156</v>
      </c>
      <c r="CA54" s="2"/>
      <c r="CB54" s="2">
        <v>0.1</v>
      </c>
      <c r="CC54" s="2"/>
      <c r="CD54" s="2"/>
      <c r="CE54" s="2">
        <v>-5</v>
      </c>
      <c r="CF54" s="2">
        <v>25.8</v>
      </c>
      <c r="CG54" s="2"/>
      <c r="CH54" s="2"/>
      <c r="CI54" s="43"/>
      <c r="CJ54" s="43"/>
      <c r="CK54" s="43"/>
    </row>
    <row r="55" spans="1:89" x14ac:dyDescent="0.25">
      <c r="A55" t="s">
        <v>115</v>
      </c>
      <c r="B55" s="31" t="s">
        <v>162</v>
      </c>
      <c r="C55" t="s">
        <v>163</v>
      </c>
      <c r="CA55" s="2"/>
      <c r="CB55" s="2">
        <v>-1.7</v>
      </c>
      <c r="CC55" s="2"/>
      <c r="CD55" s="2"/>
      <c r="CE55" s="2">
        <v>-8.1999999999999993</v>
      </c>
      <c r="CF55" s="2">
        <v>22.4</v>
      </c>
      <c r="CG55" s="2"/>
      <c r="CH55" s="2"/>
      <c r="CI55" s="2"/>
      <c r="CJ55" s="2"/>
      <c r="CK55" s="2"/>
    </row>
    <row r="56" spans="1:89" x14ac:dyDescent="0.25">
      <c r="A56" t="s">
        <v>115</v>
      </c>
      <c r="B56" s="31" t="s">
        <v>164</v>
      </c>
      <c r="C56" t="s">
        <v>156</v>
      </c>
      <c r="CA56" s="2"/>
      <c r="CB56" s="2">
        <v>0</v>
      </c>
      <c r="CC56" s="2"/>
      <c r="CD56" s="2"/>
      <c r="CE56" s="2">
        <v>-5.0999999999999996</v>
      </c>
      <c r="CF56" s="2">
        <v>25.7</v>
      </c>
      <c r="CG56" s="2"/>
      <c r="CH56" s="2"/>
      <c r="CI56" s="2"/>
      <c r="CJ56" s="2"/>
      <c r="CK56" s="2"/>
    </row>
    <row r="57" spans="1:89" x14ac:dyDescent="0.25">
      <c r="A57" t="s">
        <v>115</v>
      </c>
      <c r="B57" s="31" t="s">
        <v>164</v>
      </c>
      <c r="C57" t="s">
        <v>156</v>
      </c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</row>
    <row r="58" spans="1:89" x14ac:dyDescent="0.25">
      <c r="A58" t="s">
        <v>108</v>
      </c>
      <c r="B58" s="31" t="s">
        <v>165</v>
      </c>
      <c r="C58" t="s">
        <v>154</v>
      </c>
      <c r="CA58" s="2"/>
      <c r="CB58" s="2">
        <v>-3.6</v>
      </c>
      <c r="CC58" s="2"/>
      <c r="CD58" s="2"/>
      <c r="CE58" s="2">
        <v>-5.7</v>
      </c>
      <c r="CF58" s="2">
        <v>25</v>
      </c>
      <c r="CG58" s="2"/>
      <c r="CH58" s="2"/>
      <c r="CI58" s="2"/>
      <c r="CJ58" s="2"/>
      <c r="CK58" s="2"/>
    </row>
    <row r="59" spans="1:89" x14ac:dyDescent="0.25">
      <c r="A59" t="s">
        <v>108</v>
      </c>
      <c r="B59" s="31" t="s">
        <v>166</v>
      </c>
      <c r="C59" t="s">
        <v>167</v>
      </c>
      <c r="CA59" s="2"/>
      <c r="CB59" s="2"/>
      <c r="CC59" s="2">
        <v>-7.4</v>
      </c>
      <c r="CD59" s="2"/>
      <c r="CE59" s="2"/>
      <c r="CF59" s="2"/>
      <c r="CG59" s="2">
        <v>-7.5</v>
      </c>
      <c r="CH59" s="2">
        <v>23.2</v>
      </c>
      <c r="CI59" s="2"/>
      <c r="CJ59" s="2"/>
      <c r="CK59" s="2"/>
    </row>
    <row r="67" spans="1:1" ht="15.75" x14ac:dyDescent="0.25">
      <c r="A67" s="44" t="s">
        <v>168</v>
      </c>
    </row>
    <row r="98" spans="3:9" x14ac:dyDescent="0.25">
      <c r="D98" s="27"/>
      <c r="E98" s="27"/>
      <c r="F98" s="27"/>
      <c r="G98" s="27"/>
      <c r="H98" s="27"/>
      <c r="I98" s="27"/>
    </row>
    <row r="109" spans="3:9" x14ac:dyDescent="0.25">
      <c r="C109" s="27"/>
      <c r="D109" s="27"/>
      <c r="E109" s="27"/>
      <c r="F109" s="27"/>
      <c r="G109" s="27"/>
      <c r="H109" s="27"/>
      <c r="I109" s="27"/>
    </row>
    <row r="124" spans="15:16" x14ac:dyDescent="0.25">
      <c r="O124">
        <v>2</v>
      </c>
      <c r="P124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2014-07-24T12:44:11Z</dcterms:created>
  <dcterms:modified xsi:type="dcterms:W3CDTF">2014-07-28T11:07:26Z</dcterms:modified>
</cp:coreProperties>
</file>