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0" windowWidth="24000" windowHeight="103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CI16" i="1"/>
  <c r="O16" i="1"/>
  <c r="CI15" i="1"/>
  <c r="O15" i="1"/>
  <c r="CI14" i="1"/>
  <c r="O14" i="1"/>
  <c r="O13" i="1"/>
  <c r="CI12" i="1"/>
  <c r="O12" i="1"/>
  <c r="O11" i="1"/>
  <c r="CI10" i="1"/>
  <c r="O10" i="1"/>
  <c r="CI9" i="1"/>
  <c r="CI7" i="1" s="1"/>
  <c r="O9" i="1"/>
  <c r="O8" i="1"/>
  <c r="O7" i="1" s="1"/>
  <c r="CH7" i="1"/>
  <c r="CD7" i="1"/>
  <c r="CB7" i="1"/>
  <c r="AG7" i="1"/>
  <c r="AE7" i="1"/>
  <c r="AB7" i="1"/>
  <c r="Y7" i="1"/>
  <c r="X7" i="1"/>
  <c r="V7" i="1"/>
  <c r="U7" i="1"/>
  <c r="T7" i="1"/>
  <c r="S7" i="1"/>
  <c r="Q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<sst xmlns="http://schemas.openxmlformats.org/spreadsheetml/2006/main" count="134" uniqueCount="121">
  <si>
    <t>Dawashan</t>
  </si>
  <si>
    <t>Location</t>
  </si>
  <si>
    <t>Age, MA</t>
  </si>
  <si>
    <t>Age name</t>
  </si>
  <si>
    <t>Original size, m tonnes Mn</t>
  </si>
  <si>
    <t>China</t>
  </si>
  <si>
    <t>Ordovician</t>
  </si>
  <si>
    <t>chondrite values from Taylor &amp; McLennan 1985 table A2</t>
  </si>
  <si>
    <t>Major Elements, oxide percent</t>
  </si>
  <si>
    <t>Trace elements, standard group, ppm</t>
  </si>
  <si>
    <t>Trace elements, others</t>
  </si>
  <si>
    <t>Rare-earth elements, ppm</t>
  </si>
  <si>
    <t>Rare-earth elements, normalized</t>
  </si>
  <si>
    <t>Extrapolated to Al=0</t>
  </si>
  <si>
    <t>cct</t>
  </si>
  <si>
    <t>MnCO3</t>
  </si>
  <si>
    <t>Number</t>
  </si>
  <si>
    <t>Sample</t>
  </si>
  <si>
    <t>MnO</t>
  </si>
  <si>
    <t>Fe2O3tot</t>
  </si>
  <si>
    <t>SiO2</t>
  </si>
  <si>
    <t>Al2O3</t>
  </si>
  <si>
    <t>CaO</t>
  </si>
  <si>
    <t>MgO</t>
  </si>
  <si>
    <t>K2O</t>
  </si>
  <si>
    <t>Na2O</t>
  </si>
  <si>
    <t>P2O5</t>
  </si>
  <si>
    <t>TiO2</t>
  </si>
  <si>
    <t>LOI</t>
  </si>
  <si>
    <t>Total</t>
  </si>
  <si>
    <t>As</t>
  </si>
  <si>
    <t>Ba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</si>
  <si>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</si>
  <si>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</si>
  <si>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</si>
  <si>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</si>
  <si>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</si>
  <si>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</si>
  <si>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</si>
  <si>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</si>
  <si>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</si>
  <si>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</si>
  <si>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</si>
  <si>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</si>
  <si>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</si>
  <si>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</si>
  <si>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</si>
  <si>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</si>
  <si>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</si>
  <si>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 xml:space="preserve">Ag                  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</si>
  <si>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</si>
  <si>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</si>
  <si>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</si>
  <si>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</si>
  <si>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</si>
  <si>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</si>
  <si>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</si>
  <si>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</si>
  <si>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</si>
  <si>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</si>
  <si>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</si>
  <si>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</si>
  <si>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</si>
  <si>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</si>
  <si>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</si>
  <si>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 xml:space="preserve">Ce                  </t>
  </si>
  <si>
    <t xml:space="preserve">Pr                  </t>
  </si>
  <si>
    <t xml:space="preserve">Nd                  </t>
  </si>
  <si>
    <t xml:space="preserve">Sm                  </t>
  </si>
  <si>
    <t xml:space="preserve">Eu                  </t>
  </si>
  <si>
    <t xml:space="preserve">Gd                  </t>
  </si>
  <si>
    <t xml:space="preserve">Tb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</si>
  <si>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</si>
  <si>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</si>
  <si>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</si>
  <si>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</si>
  <si>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Yb                  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</si>
  <si>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</si>
  <si>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</si>
  <si>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</si>
  <si>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</si>
  <si>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</si>
  <si>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</si>
  <si>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</si>
  <si>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</si>
  <si>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</si>
  <si>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</si>
  <si>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</si>
  <si>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</si>
  <si>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</si>
  <si>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Ce/Ce* @Alo</t>
  </si>
  <si>
    <t>Eu/Eu* @Alo</t>
  </si>
  <si>
    <t>La/Yb@Al=0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</si>
  <si>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</si>
  <si>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</si>
  <si>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</si>
  <si>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</si>
  <si>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</si>
  <si>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</si>
  <si>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</si>
  <si>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pyrite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</si>
  <si>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</si>
  <si>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</si>
  <si>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</t>
  </si>
  <si>
    <t>K-8</t>
  </si>
  <si>
    <t>Rhodochrosite ore</t>
  </si>
  <si>
    <t>K-3</t>
  </si>
  <si>
    <t>K-6-1</t>
  </si>
  <si>
    <t>K-37</t>
  </si>
  <si>
    <t>Ca-rhodochrosite ore</t>
  </si>
  <si>
    <t>K-35</t>
  </si>
  <si>
    <t>K-6-2</t>
  </si>
  <si>
    <t>kutnahorite;</t>
  </si>
  <si>
    <t>K-15</t>
  </si>
  <si>
    <t>K-14</t>
  </si>
  <si>
    <t>K-36</t>
  </si>
  <si>
    <t>Mn-limestone</t>
  </si>
  <si>
    <t>K-1</t>
  </si>
  <si>
    <t>shale</t>
  </si>
  <si>
    <t>K-16</t>
  </si>
  <si>
    <t>Fan, D-L., Hein, J.R., and Ye, J., 1999, Ordovician reef-hosted Jiaodingshan Mn-Co deposit and Dawashan Mn deposit, Sichuan Province, China: Ore Geology Reviews, v. 15, p. 135-151.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</si>
</sst>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1" applyAlignment="1" applyProtection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2" fontId="0" fillId="0" borderId="0" xfId="0" applyNumberFormat="1"/>
    <xf numFmtId="164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Alignment="1">
      <alignment horizontal="right" indent="1"/>
    </xf>
    <xf numFmtId="1" fontId="0" fillId="0" borderId="0" xfId="0" applyNumberFormat="1"/>
    <xf numFmtId="0" fontId="0" fillId="0" borderId="0" xfId="0" applyNumberFormat="1"/>
    <xf numFmtId="0" fontId="8" fillId="0" borderId="0" xfId="0" applyFont="1" applyAlignment="1">
      <alignment horizontal="left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02786190187764"/>
          <c:y val="5.1534000727785106E-2"/>
          <c:w val="0.81859398344437762"/>
          <c:h val="0.85326427116964354"/>
        </c:manualLayout>
      </c:layout>
      <c:scatterChart>
        <c:scatterStyle val="lineMarker"/>
        <c:varyColors val="0"/>
        <c:ser>
          <c:idx val="0"/>
          <c:order val="0"/>
          <c:tx>
            <c:v>Dawashan</c:v>
          </c:tx>
          <c:spPr>
            <a:ln w="28575">
              <a:noFill/>
            </a:ln>
          </c:spPr>
          <c:xVal>
            <c:numRef>
              <c:f>[1]Dawashan!$D$8:$D$18</c:f>
              <c:numCache>
                <c:formatCode>General</c:formatCode>
                <c:ptCount val="11"/>
                <c:pt idx="0">
                  <c:v>50.9</c:v>
                </c:pt>
                <c:pt idx="1">
                  <c:v>46.8</c:v>
                </c:pt>
                <c:pt idx="2">
                  <c:v>41.8</c:v>
                </c:pt>
                <c:pt idx="3">
                  <c:v>30</c:v>
                </c:pt>
                <c:pt idx="4">
                  <c:v>29.5</c:v>
                </c:pt>
                <c:pt idx="5">
                  <c:v>26.6</c:v>
                </c:pt>
                <c:pt idx="6">
                  <c:v>25.5</c:v>
                </c:pt>
                <c:pt idx="7">
                  <c:v>24.8</c:v>
                </c:pt>
                <c:pt idx="8">
                  <c:v>8.98</c:v>
                </c:pt>
                <c:pt idx="9">
                  <c:v>2.92</c:v>
                </c:pt>
                <c:pt idx="10">
                  <c:v>0.77</c:v>
                </c:pt>
              </c:numCache>
            </c:numRef>
          </c:xVal>
          <c:yVal>
            <c:numRef>
              <c:f>[1]Dawashan!$CD$8:$CD$18</c:f>
              <c:numCache>
                <c:formatCode>General</c:formatCode>
                <c:ptCount val="11"/>
                <c:pt idx="1">
                  <c:v>-11.5</c:v>
                </c:pt>
                <c:pt idx="2">
                  <c:v>-10.3</c:v>
                </c:pt>
                <c:pt idx="4">
                  <c:v>-13.05</c:v>
                </c:pt>
                <c:pt idx="6">
                  <c:v>-15.5</c:v>
                </c:pt>
                <c:pt idx="7">
                  <c:v>-16.3</c:v>
                </c:pt>
                <c:pt idx="8">
                  <c:v>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27056"/>
        <c:axId val="246823920"/>
      </c:scatterChart>
      <c:valAx>
        <c:axId val="24682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MnO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823920"/>
        <c:crosses val="autoZero"/>
        <c:crossBetween val="midCat"/>
      </c:valAx>
      <c:valAx>
        <c:axId val="246823920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δ¹³</a:t>
                </a:r>
                <a:r>
                  <a:rPr lang="en-US"/>
                  <a:t>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827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114299</xdr:rowOff>
    </xdr:from>
    <xdr:to>
      <xdr:col>12</xdr:col>
      <xdr:colOff>133349</xdr:colOff>
      <xdr:row>41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Dounan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anuels R"/>
      <sheetName val="Minle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Parnok"/>
      <sheetName val="Sandur"/>
      <sheetName val="Serra do Navio"/>
      <sheetName val="Sjogruvan"/>
      <sheetName val="Splawa"/>
      <sheetName val="Chart15"/>
      <sheetName val="Eu_Al tanganshan"/>
      <sheetName val="Tambao"/>
      <sheetName val="Tangganshan"/>
      <sheetName val="Taojiang"/>
      <sheetName val="Tiantaishan"/>
      <sheetName val="Tokoro"/>
      <sheetName val="Ulukent"/>
      <sheetName val="UmBogma"/>
      <sheetName val="Urkut"/>
      <sheetName val="Urkut-ox"/>
      <sheetName val="Sheet2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D8">
            <v>50.9</v>
          </cell>
        </row>
        <row r="9">
          <cell r="D9">
            <v>46.8</v>
          </cell>
          <cell r="CD9">
            <v>-11.5</v>
          </cell>
        </row>
        <row r="10">
          <cell r="D10">
            <v>41.8</v>
          </cell>
          <cell r="CD10">
            <v>-10.3</v>
          </cell>
        </row>
        <row r="11">
          <cell r="D11">
            <v>30</v>
          </cell>
        </row>
        <row r="12">
          <cell r="D12">
            <v>29.5</v>
          </cell>
          <cell r="CD12">
            <v>-13.05</v>
          </cell>
        </row>
        <row r="13">
          <cell r="D13">
            <v>26.6</v>
          </cell>
        </row>
        <row r="14">
          <cell r="D14">
            <v>25.5</v>
          </cell>
          <cell r="CD14">
            <v>-15.5</v>
          </cell>
        </row>
        <row r="15">
          <cell r="D15">
            <v>24.8</v>
          </cell>
          <cell r="CD15">
            <v>-16.3</v>
          </cell>
        </row>
        <row r="16">
          <cell r="D16">
            <v>8.98</v>
          </cell>
          <cell r="CD16">
            <v>-7</v>
          </cell>
        </row>
        <row r="17">
          <cell r="D17">
            <v>2.92</v>
          </cell>
        </row>
        <row r="18">
          <cell r="D18">
            <v>0.77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a/Yb@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tabSelected="1" workbookViewId="0">
      <selection activeCell="B4" sqref="B4"/>
    </sheetView>
  </sheetViews>
  <sheetFormatPr defaultRowHeight="15" x14ac:dyDescent="0.25"/>
  <cols>
    <col min="1" max="1" width="11.5703125" customWidth="1"/>
    <col min="2" max="2" width="20" customWidth="1"/>
    <col min="3" max="3" width="13.7109375" customWidth="1"/>
    <col min="4" max="14" width="7" customWidth="1"/>
    <col min="26" max="26" width="6.7109375" customWidth="1"/>
    <col min="27" max="27" width="7.28515625" customWidth="1"/>
    <col min="28" max="28" width="6.85546875" customWidth="1"/>
    <col min="29" max="29" width="5.28515625" customWidth="1"/>
    <col min="30" max="30" width="4.7109375" customWidth="1"/>
    <col min="31" max="31" width="6.85546875" customWidth="1"/>
    <col min="32" max="32" width="5.42578125" customWidth="1"/>
    <col min="33" max="33" width="6.140625" customWidth="1"/>
  </cols>
  <sheetData>
    <row r="1" spans="1:94" x14ac:dyDescent="0.25">
      <c r="A1" t="s">
        <v>0</v>
      </c>
    </row>
    <row r="2" spans="1:94" x14ac:dyDescent="0.25">
      <c r="A2" s="1" t="s">
        <v>1</v>
      </c>
      <c r="B2" s="1" t="s">
        <v>2</v>
      </c>
      <c r="C2" s="2" t="s">
        <v>3</v>
      </c>
      <c r="D2" s="3" t="s">
        <v>4</v>
      </c>
    </row>
    <row r="3" spans="1:94" x14ac:dyDescent="0.25">
      <c r="A3" t="s">
        <v>5</v>
      </c>
      <c r="B3">
        <v>444</v>
      </c>
      <c r="C3" t="s">
        <v>6</v>
      </c>
      <c r="D3">
        <v>0.48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BY3" s="2"/>
      <c r="BZ3" s="2"/>
    </row>
    <row r="4" spans="1:94" x14ac:dyDescent="0.25"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7</v>
      </c>
      <c r="BX4" s="2"/>
      <c r="BY4" s="2"/>
      <c r="BZ4" s="2"/>
      <c r="CF4" s="4"/>
      <c r="CG4">
        <v>30.706</v>
      </c>
      <c r="CH4" s="4"/>
      <c r="CI4">
        <v>30.706</v>
      </c>
    </row>
    <row r="5" spans="1:94" ht="15.75" x14ac:dyDescent="0.25">
      <c r="D5" s="5" t="s">
        <v>8</v>
      </c>
      <c r="P5" s="6" t="s">
        <v>9</v>
      </c>
      <c r="AI5" s="6" t="s">
        <v>10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X5" s="6" t="s">
        <v>11</v>
      </c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L5" s="6" t="s">
        <v>12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t="s">
        <v>13</v>
      </c>
      <c r="CA5" s="4"/>
      <c r="CB5" s="4"/>
      <c r="CC5" t="s">
        <v>14</v>
      </c>
      <c r="CD5" t="s">
        <v>15</v>
      </c>
      <c r="CF5" t="s">
        <v>14</v>
      </c>
      <c r="CG5" t="s">
        <v>14</v>
      </c>
      <c r="CH5" t="s">
        <v>15</v>
      </c>
      <c r="CI5" t="s">
        <v>15</v>
      </c>
    </row>
    <row r="6" spans="1:94" ht="18" x14ac:dyDescent="0.25"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28</v>
      </c>
      <c r="O6" s="7" t="s">
        <v>29</v>
      </c>
      <c r="P6" s="7" t="s">
        <v>30</v>
      </c>
      <c r="Q6" s="7" t="s">
        <v>31</v>
      </c>
      <c r="R6" s="7" t="s">
        <v>32</v>
      </c>
      <c r="S6" s="7" t="s">
        <v>33</v>
      </c>
      <c r="T6" s="7" t="s">
        <v>34</v>
      </c>
      <c r="U6" s="7" t="s">
        <v>35</v>
      </c>
      <c r="V6" s="7" t="s">
        <v>36</v>
      </c>
      <c r="W6" s="7" t="s">
        <v>37</v>
      </c>
      <c r="X6" s="7" t="s">
        <v>38</v>
      </c>
      <c r="Y6" s="7" t="s">
        <v>39</v>
      </c>
      <c r="Z6" s="7" t="s">
        <v>40</v>
      </c>
      <c r="AA6" s="7" t="s">
        <v>41</v>
      </c>
      <c r="AB6" s="7" t="s">
        <v>42</v>
      </c>
      <c r="AC6" s="7" t="s">
        <v>43</v>
      </c>
      <c r="AD6" s="7" t="s">
        <v>44</v>
      </c>
      <c r="AE6" s="7" t="s">
        <v>45</v>
      </c>
      <c r="AF6" s="7" t="s">
        <v>46</v>
      </c>
      <c r="AG6" s="7" t="s">
        <v>47</v>
      </c>
      <c r="AH6" s="7" t="s">
        <v>48</v>
      </c>
      <c r="AI6" s="8" t="s">
        <v>49</v>
      </c>
      <c r="AJ6" s="8" t="s">
        <v>50</v>
      </c>
      <c r="AK6" s="8" t="s">
        <v>51</v>
      </c>
      <c r="AL6" s="8" t="s">
        <v>52</v>
      </c>
      <c r="AM6" s="8" t="s">
        <v>53</v>
      </c>
      <c r="AN6" s="8" t="s">
        <v>54</v>
      </c>
      <c r="AO6" s="8" t="s">
        <v>55</v>
      </c>
      <c r="AP6" s="8" t="s">
        <v>56</v>
      </c>
      <c r="AQ6" s="8" t="s">
        <v>57</v>
      </c>
      <c r="AR6" s="8" t="s">
        <v>58</v>
      </c>
      <c r="AS6" s="8" t="s">
        <v>59</v>
      </c>
      <c r="AT6" s="8" t="s">
        <v>60</v>
      </c>
      <c r="AU6" s="8" t="s">
        <v>61</v>
      </c>
      <c r="AV6" s="8" t="s">
        <v>62</v>
      </c>
      <c r="AW6" s="8" t="s">
        <v>63</v>
      </c>
      <c r="AX6" t="s">
        <v>64</v>
      </c>
      <c r="AY6" s="8" t="s">
        <v>65</v>
      </c>
      <c r="AZ6" s="8" t="s">
        <v>66</v>
      </c>
      <c r="BA6" s="8" t="s">
        <v>67</v>
      </c>
      <c r="BB6" s="8" t="s">
        <v>68</v>
      </c>
      <c r="BC6" s="8" t="s">
        <v>69</v>
      </c>
      <c r="BD6" s="8" t="s">
        <v>70</v>
      </c>
      <c r="BE6" s="8" t="s">
        <v>71</v>
      </c>
      <c r="BF6" s="8" t="s">
        <v>72</v>
      </c>
      <c r="BG6" s="8" t="s">
        <v>73</v>
      </c>
      <c r="BH6" s="8" t="s">
        <v>74</v>
      </c>
      <c r="BI6" s="8" t="s">
        <v>75</v>
      </c>
      <c r="BJ6" s="8" t="s">
        <v>76</v>
      </c>
      <c r="BK6" s="8" t="s">
        <v>77</v>
      </c>
      <c r="BL6" s="9" t="s">
        <v>78</v>
      </c>
      <c r="BM6" s="9" t="s">
        <v>79</v>
      </c>
      <c r="BN6" s="9" t="s">
        <v>80</v>
      </c>
      <c r="BO6" s="9" t="s">
        <v>81</v>
      </c>
      <c r="BP6" s="9" t="s">
        <v>82</v>
      </c>
      <c r="BQ6" s="9" t="s">
        <v>83</v>
      </c>
      <c r="BR6" s="9" t="s">
        <v>84</v>
      </c>
      <c r="BS6" s="9" t="s">
        <v>85</v>
      </c>
      <c r="BT6" s="9" t="s">
        <v>86</v>
      </c>
      <c r="BU6" s="9" t="s">
        <v>87</v>
      </c>
      <c r="BV6" s="9" t="s">
        <v>88</v>
      </c>
      <c r="BW6" s="9" t="s">
        <v>89</v>
      </c>
      <c r="BX6" t="s">
        <v>90</v>
      </c>
      <c r="BY6" t="s">
        <v>91</v>
      </c>
      <c r="BZ6" s="10" t="s">
        <v>92</v>
      </c>
      <c r="CA6" s="8" t="s">
        <v>93</v>
      </c>
      <c r="CB6" s="8" t="s">
        <v>94</v>
      </c>
      <c r="CC6" s="8" t="s">
        <v>95</v>
      </c>
      <c r="CD6" s="8" t="s">
        <v>95</v>
      </c>
      <c r="CE6" s="8" t="s">
        <v>96</v>
      </c>
      <c r="CF6" s="8" t="s">
        <v>97</v>
      </c>
      <c r="CG6" s="8" t="s">
        <v>98</v>
      </c>
      <c r="CH6" s="8" t="s">
        <v>97</v>
      </c>
      <c r="CI6" s="8" t="s">
        <v>98</v>
      </c>
      <c r="CJ6" s="8" t="s">
        <v>99</v>
      </c>
      <c r="CK6" s="8" t="s">
        <v>100</v>
      </c>
      <c r="CL6" s="8" t="s">
        <v>101</v>
      </c>
      <c r="CM6" s="8" t="s">
        <v>102</v>
      </c>
      <c r="CN6" s="7"/>
      <c r="CO6" s="7"/>
      <c r="CP6" s="7"/>
    </row>
    <row r="7" spans="1:94" x14ac:dyDescent="0.25">
      <c r="C7" s="11" t="s">
        <v>103</v>
      </c>
      <c r="D7" s="12">
        <f>AVERAGE(D8:D15)</f>
        <v>34.487499999999997</v>
      </c>
      <c r="E7" s="12">
        <f t="shared" ref="E7:Q7" si="0">AVERAGE(E8:E15)</f>
        <v>3.2972500000000005</v>
      </c>
      <c r="F7" s="12">
        <f t="shared" si="0"/>
        <v>7.2424999999999997</v>
      </c>
      <c r="G7" s="12">
        <f t="shared" si="0"/>
        <v>1.8362499999999997</v>
      </c>
      <c r="H7" s="12">
        <f t="shared" si="0"/>
        <v>13.982500000000002</v>
      </c>
      <c r="I7" s="12">
        <f>AVERAGE(I8:I15)</f>
        <v>5.0674999999999999</v>
      </c>
      <c r="J7" s="12">
        <f t="shared" si="0"/>
        <v>0.21875</v>
      </c>
      <c r="K7" s="12">
        <f t="shared" si="0"/>
        <v>0.11000000000000001</v>
      </c>
      <c r="L7" s="12">
        <f>AVERAGE(L8:L15)</f>
        <v>0.16749999999999998</v>
      </c>
      <c r="M7" s="12">
        <f t="shared" si="0"/>
        <v>6.0000000000000005E-2</v>
      </c>
      <c r="N7" s="12">
        <f t="shared" si="0"/>
        <v>32.75</v>
      </c>
      <c r="O7" s="12">
        <f t="shared" si="0"/>
        <v>99.212250000000012</v>
      </c>
      <c r="P7" s="11"/>
      <c r="Q7" s="13">
        <f t="shared" si="0"/>
        <v>3169.05</v>
      </c>
      <c r="R7" s="11"/>
      <c r="S7" s="13">
        <f t="shared" ref="S7:V7" si="1">AVERAGE(S8:S15)</f>
        <v>61.837499999999999</v>
      </c>
      <c r="T7" s="13">
        <f t="shared" si="1"/>
        <v>282.25</v>
      </c>
      <c r="U7" s="13">
        <f t="shared" si="1"/>
        <v>25.342499999999998</v>
      </c>
      <c r="V7" s="13">
        <f t="shared" si="1"/>
        <v>0.99249999999999994</v>
      </c>
      <c r="W7" s="13"/>
      <c r="X7" s="13">
        <f t="shared" ref="X7:Y7" si="2">AVERAGE(X8:X15)</f>
        <v>242.36250000000001</v>
      </c>
      <c r="Y7" s="13">
        <f t="shared" si="2"/>
        <v>144.1</v>
      </c>
      <c r="Z7" s="13"/>
      <c r="AA7" s="13"/>
      <c r="AB7" s="13">
        <f t="shared" ref="AB7" si="3">AVERAGE(AB8:AB15)</f>
        <v>206.95</v>
      </c>
      <c r="AC7" s="13"/>
      <c r="AD7" s="13"/>
      <c r="AE7" s="13">
        <f t="shared" ref="AE7" si="4">AVERAGE(AE8:AE15)</f>
        <v>57.762500000000003</v>
      </c>
      <c r="AF7" s="13"/>
      <c r="AG7" s="13">
        <f t="shared" ref="AG7" si="5">AVERAGE(AG8:AG15)</f>
        <v>115.4375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2">
        <f t="shared" ref="CB7:CD7" si="6">AVERAGE(CB8:CB15)</f>
        <v>1.4350000000000001</v>
      </c>
      <c r="CC7" s="12"/>
      <c r="CD7" s="12">
        <f t="shared" si="6"/>
        <v>-13.330000000000002</v>
      </c>
      <c r="CE7" s="12"/>
      <c r="CF7" s="12"/>
      <c r="CG7" s="12"/>
      <c r="CH7" s="12">
        <f t="shared" ref="CH7" si="7">AVERAGE(CH8:CH15)</f>
        <v>-8.32</v>
      </c>
      <c r="CI7" s="12">
        <f>AVERAGE(CI8:CI15)</f>
        <v>22.386000000000003</v>
      </c>
      <c r="CJ7" s="12"/>
      <c r="CK7" s="11"/>
      <c r="CL7" s="11"/>
      <c r="CM7" s="11"/>
    </row>
    <row r="8" spans="1:94" x14ac:dyDescent="0.25">
      <c r="A8">
        <v>13</v>
      </c>
      <c r="B8" t="s">
        <v>104</v>
      </c>
      <c r="C8" t="s">
        <v>105</v>
      </c>
      <c r="D8">
        <v>50.9</v>
      </c>
      <c r="E8" s="14">
        <v>4.2460000000000004</v>
      </c>
      <c r="F8">
        <v>4.08</v>
      </c>
      <c r="G8">
        <v>0.26</v>
      </c>
      <c r="H8">
        <v>6.12</v>
      </c>
      <c r="I8">
        <v>2.08</v>
      </c>
      <c r="J8">
        <v>0.02</v>
      </c>
      <c r="K8">
        <v>0.02</v>
      </c>
      <c r="L8">
        <v>0.27</v>
      </c>
      <c r="N8">
        <v>32.4</v>
      </c>
      <c r="O8" s="15">
        <f>SUM(D8:N8)</f>
        <v>100.39599999999999</v>
      </c>
      <c r="Q8">
        <v>362</v>
      </c>
      <c r="S8">
        <v>33.4</v>
      </c>
      <c r="T8">
        <v>406</v>
      </c>
      <c r="U8">
        <v>16.8</v>
      </c>
      <c r="V8">
        <v>1.07</v>
      </c>
      <c r="X8">
        <v>151</v>
      </c>
      <c r="Y8">
        <v>197</v>
      </c>
      <c r="AA8" s="15"/>
      <c r="AB8">
        <v>62</v>
      </c>
      <c r="AE8">
        <v>64.400000000000006</v>
      </c>
      <c r="AG8">
        <v>124</v>
      </c>
      <c r="CB8" s="14"/>
      <c r="CC8" s="14"/>
      <c r="CE8" s="14"/>
      <c r="CF8" s="14"/>
      <c r="CG8" s="14"/>
      <c r="CH8" s="14"/>
      <c r="CI8" s="14"/>
      <c r="CJ8" s="14"/>
    </row>
    <row r="9" spans="1:94" x14ac:dyDescent="0.25">
      <c r="A9">
        <v>12</v>
      </c>
      <c r="B9" t="s">
        <v>106</v>
      </c>
      <c r="C9" t="s">
        <v>105</v>
      </c>
      <c r="D9">
        <v>46.8</v>
      </c>
      <c r="E9" s="14">
        <v>7.64</v>
      </c>
      <c r="F9">
        <v>3.93</v>
      </c>
      <c r="G9">
        <v>0.66</v>
      </c>
      <c r="H9">
        <v>5.79</v>
      </c>
      <c r="I9">
        <v>2.36</v>
      </c>
      <c r="J9">
        <v>0.01</v>
      </c>
      <c r="K9">
        <v>0.02</v>
      </c>
      <c r="L9">
        <v>0.21</v>
      </c>
      <c r="M9">
        <v>0.02</v>
      </c>
      <c r="N9">
        <v>30.7</v>
      </c>
      <c r="O9" s="15">
        <f t="shared" ref="O9:O18" si="8">SUM(D9:N9)</f>
        <v>98.139999999999986</v>
      </c>
      <c r="Q9">
        <v>4681</v>
      </c>
      <c r="S9">
        <v>38.1</v>
      </c>
      <c r="T9">
        <v>374</v>
      </c>
      <c r="U9">
        <v>75.599999999999994</v>
      </c>
      <c r="V9">
        <v>1.67</v>
      </c>
      <c r="X9">
        <v>233</v>
      </c>
      <c r="Y9">
        <v>244</v>
      </c>
      <c r="AA9" s="15"/>
      <c r="AB9">
        <v>117</v>
      </c>
      <c r="AE9">
        <v>83.2</v>
      </c>
      <c r="AG9">
        <v>163</v>
      </c>
      <c r="CB9" s="14"/>
      <c r="CC9" s="14"/>
      <c r="CD9" s="14">
        <v>-11.5</v>
      </c>
      <c r="CE9" s="14"/>
      <c r="CF9" s="14"/>
      <c r="CG9" s="14"/>
      <c r="CH9" s="14">
        <v>-10</v>
      </c>
      <c r="CI9" s="14">
        <f>CH9+CI$4</f>
        <v>20.706</v>
      </c>
      <c r="CJ9" s="14"/>
      <c r="CM9" s="14"/>
    </row>
    <row r="10" spans="1:94" x14ac:dyDescent="0.25">
      <c r="A10">
        <v>11</v>
      </c>
      <c r="B10" t="s">
        <v>107</v>
      </c>
      <c r="C10" t="s">
        <v>105</v>
      </c>
      <c r="D10">
        <v>41.8</v>
      </c>
      <c r="E10" s="14">
        <v>2.3190000000000004</v>
      </c>
      <c r="F10">
        <v>9.31</v>
      </c>
      <c r="G10">
        <v>2.77</v>
      </c>
      <c r="H10">
        <v>5.55</v>
      </c>
      <c r="I10">
        <v>6.31</v>
      </c>
      <c r="J10">
        <v>0.02</v>
      </c>
      <c r="K10">
        <v>0.27</v>
      </c>
      <c r="L10">
        <v>0.17</v>
      </c>
      <c r="M10">
        <v>0.08</v>
      </c>
      <c r="N10">
        <v>30.2</v>
      </c>
      <c r="O10" s="15">
        <f t="shared" si="8"/>
        <v>98.798999999999992</v>
      </c>
      <c r="Q10">
        <v>8928</v>
      </c>
      <c r="S10" s="15">
        <v>83</v>
      </c>
      <c r="T10">
        <v>354</v>
      </c>
      <c r="U10">
        <v>22.1</v>
      </c>
      <c r="V10">
        <v>1.17</v>
      </c>
      <c r="X10">
        <v>617</v>
      </c>
      <c r="Y10">
        <v>180</v>
      </c>
      <c r="AA10" s="15"/>
      <c r="AB10">
        <v>271</v>
      </c>
      <c r="AE10">
        <v>56.4</v>
      </c>
      <c r="AG10">
        <v>203</v>
      </c>
      <c r="CB10" s="14"/>
      <c r="CC10" s="14"/>
      <c r="CD10" s="14">
        <v>-10.3</v>
      </c>
      <c r="CE10" s="14"/>
      <c r="CF10" s="14"/>
      <c r="CG10" s="14"/>
      <c r="CH10" s="14">
        <v>-8.8000000000000007</v>
      </c>
      <c r="CI10" s="14">
        <f>CH10+CI$4</f>
        <v>21.905999999999999</v>
      </c>
      <c r="CJ10" s="14"/>
      <c r="CM10" s="14"/>
    </row>
    <row r="11" spans="1:94" x14ac:dyDescent="0.25">
      <c r="A11">
        <v>8</v>
      </c>
      <c r="B11" t="s">
        <v>108</v>
      </c>
      <c r="C11" t="s">
        <v>109</v>
      </c>
      <c r="D11" s="15">
        <v>30</v>
      </c>
      <c r="E11" s="14">
        <v>2.4500000000000002</v>
      </c>
      <c r="F11">
        <v>7.63</v>
      </c>
      <c r="G11">
        <v>2.95</v>
      </c>
      <c r="H11">
        <v>18.5</v>
      </c>
      <c r="I11">
        <v>4.79</v>
      </c>
      <c r="J11">
        <v>0.78</v>
      </c>
      <c r="K11">
        <v>0.02</v>
      </c>
      <c r="L11">
        <v>0.11</v>
      </c>
      <c r="M11">
        <v>0.03</v>
      </c>
      <c r="N11">
        <v>32.299999999999997</v>
      </c>
      <c r="O11" s="15">
        <f t="shared" si="8"/>
        <v>99.56</v>
      </c>
      <c r="Q11">
        <v>203</v>
      </c>
      <c r="S11">
        <v>11.5</v>
      </c>
      <c r="T11">
        <v>237</v>
      </c>
      <c r="U11">
        <v>8.99</v>
      </c>
      <c r="V11">
        <v>0.75</v>
      </c>
      <c r="X11">
        <v>14.4</v>
      </c>
      <c r="Y11">
        <v>104</v>
      </c>
      <c r="AA11" s="15"/>
      <c r="AB11">
        <v>85.6</v>
      </c>
      <c r="AE11">
        <v>54.4</v>
      </c>
      <c r="AG11">
        <v>17.2</v>
      </c>
      <c r="CB11" s="14"/>
      <c r="CC11" s="14"/>
      <c r="CD11" s="14"/>
      <c r="CE11" s="14"/>
      <c r="CF11" s="14"/>
      <c r="CG11" s="14"/>
      <c r="CH11" s="14"/>
      <c r="CI11" s="14"/>
      <c r="CJ11" s="14"/>
      <c r="CM11" s="14"/>
    </row>
    <row r="12" spans="1:94" x14ac:dyDescent="0.25">
      <c r="A12">
        <v>7</v>
      </c>
      <c r="B12" t="s">
        <v>110</v>
      </c>
      <c r="C12" t="s">
        <v>109</v>
      </c>
      <c r="D12">
        <v>29.5</v>
      </c>
      <c r="E12" s="14">
        <v>1.9470000000000003</v>
      </c>
      <c r="F12" s="14">
        <v>7.6</v>
      </c>
      <c r="G12">
        <v>1.0900000000000001</v>
      </c>
      <c r="H12">
        <v>19.399999999999999</v>
      </c>
      <c r="I12">
        <v>3.43</v>
      </c>
      <c r="J12">
        <v>0.31</v>
      </c>
      <c r="K12">
        <v>0.33</v>
      </c>
      <c r="L12">
        <v>0.14000000000000001</v>
      </c>
      <c r="M12">
        <v>0.03</v>
      </c>
      <c r="N12">
        <v>35.799999999999997</v>
      </c>
      <c r="O12" s="15">
        <f t="shared" si="8"/>
        <v>99.576999999999998</v>
      </c>
      <c r="Q12">
        <v>182</v>
      </c>
      <c r="S12">
        <v>94.6</v>
      </c>
      <c r="T12">
        <v>250</v>
      </c>
      <c r="U12">
        <v>18.2</v>
      </c>
      <c r="V12">
        <v>0.83</v>
      </c>
      <c r="X12">
        <v>171</v>
      </c>
      <c r="Y12">
        <v>112</v>
      </c>
      <c r="AA12" s="15"/>
      <c r="AB12">
        <v>170</v>
      </c>
      <c r="AE12">
        <v>61</v>
      </c>
      <c r="AG12">
        <v>32.5</v>
      </c>
      <c r="CB12" s="14">
        <v>1.01</v>
      </c>
      <c r="CC12" s="14"/>
      <c r="CD12" s="14">
        <v>-13.05</v>
      </c>
      <c r="CE12" s="14"/>
      <c r="CF12" s="14"/>
      <c r="CG12" s="14"/>
      <c r="CH12" s="14">
        <v>-7.3000000000000007</v>
      </c>
      <c r="CI12" s="14">
        <f>CH12+CI$4</f>
        <v>23.405999999999999</v>
      </c>
      <c r="CJ12" s="14"/>
      <c r="CM12" s="14"/>
    </row>
    <row r="13" spans="1:94" x14ac:dyDescent="0.25">
      <c r="A13">
        <v>9</v>
      </c>
      <c r="B13" t="s">
        <v>111</v>
      </c>
      <c r="C13" t="s">
        <v>112</v>
      </c>
      <c r="D13">
        <v>26.6</v>
      </c>
      <c r="E13" s="14">
        <v>4.08</v>
      </c>
      <c r="F13">
        <v>14.3</v>
      </c>
      <c r="G13">
        <v>5.0599999999999996</v>
      </c>
      <c r="H13">
        <v>9.1999999999999993</v>
      </c>
      <c r="I13">
        <v>10.8</v>
      </c>
      <c r="J13">
        <v>0.04</v>
      </c>
      <c r="K13">
        <v>0.16</v>
      </c>
      <c r="L13">
        <v>0.16</v>
      </c>
      <c r="M13">
        <v>0.24</v>
      </c>
      <c r="N13">
        <v>27.8</v>
      </c>
      <c r="O13" s="15">
        <f t="shared" si="8"/>
        <v>98.44</v>
      </c>
      <c r="Q13">
        <v>10557</v>
      </c>
      <c r="S13">
        <v>174</v>
      </c>
      <c r="T13">
        <v>214</v>
      </c>
      <c r="U13">
        <v>28.2</v>
      </c>
      <c r="V13" s="14">
        <v>1.1000000000000001</v>
      </c>
      <c r="X13">
        <v>563</v>
      </c>
      <c r="Y13">
        <v>124</v>
      </c>
      <c r="AA13" s="15"/>
      <c r="AB13">
        <v>473</v>
      </c>
      <c r="AE13">
        <v>55.5</v>
      </c>
      <c r="AG13">
        <v>327</v>
      </c>
      <c r="CB13" s="14"/>
      <c r="CC13" s="14"/>
      <c r="CD13" s="14"/>
      <c r="CE13" s="14"/>
      <c r="CF13" s="14"/>
      <c r="CG13" s="14"/>
      <c r="CH13" s="14"/>
      <c r="CI13" s="14"/>
      <c r="CJ13" s="14"/>
      <c r="CM13" s="14"/>
    </row>
    <row r="14" spans="1:94" x14ac:dyDescent="0.25">
      <c r="A14">
        <v>6</v>
      </c>
      <c r="B14" t="s">
        <v>113</v>
      </c>
      <c r="C14" t="s">
        <v>109</v>
      </c>
      <c r="D14">
        <v>25.5</v>
      </c>
      <c r="E14" s="14">
        <v>1.5620000000000001</v>
      </c>
      <c r="F14">
        <v>6.18</v>
      </c>
      <c r="G14">
        <v>1.38</v>
      </c>
      <c r="H14">
        <v>23.4</v>
      </c>
      <c r="I14">
        <v>5.37</v>
      </c>
      <c r="J14">
        <v>0.43</v>
      </c>
      <c r="K14">
        <v>0.03</v>
      </c>
      <c r="L14">
        <v>0.15</v>
      </c>
      <c r="M14">
        <v>0.01</v>
      </c>
      <c r="N14" s="15">
        <v>35</v>
      </c>
      <c r="O14" s="15">
        <f t="shared" si="8"/>
        <v>99.012000000000015</v>
      </c>
      <c r="Q14">
        <v>353</v>
      </c>
      <c r="S14">
        <v>35.9</v>
      </c>
      <c r="T14">
        <v>215</v>
      </c>
      <c r="U14">
        <v>9.15</v>
      </c>
      <c r="V14">
        <v>0.83</v>
      </c>
      <c r="X14">
        <v>117</v>
      </c>
      <c r="Y14">
        <v>97.7</v>
      </c>
      <c r="AA14" s="15"/>
      <c r="AB14">
        <v>300</v>
      </c>
      <c r="AE14">
        <v>38.799999999999997</v>
      </c>
      <c r="AG14">
        <v>46.5</v>
      </c>
      <c r="CB14" s="14"/>
      <c r="CC14" s="14"/>
      <c r="CD14" s="14">
        <v>-15.5</v>
      </c>
      <c r="CE14" s="14"/>
      <c r="CF14" s="14"/>
      <c r="CG14" s="14"/>
      <c r="CH14" s="14">
        <v>-8</v>
      </c>
      <c r="CI14" s="14">
        <f>CH14+CI$4</f>
        <v>22.706</v>
      </c>
      <c r="CJ14" s="14"/>
      <c r="CM14" s="14"/>
    </row>
    <row r="15" spans="1:94" x14ac:dyDescent="0.25">
      <c r="A15" s="7">
        <v>5</v>
      </c>
      <c r="B15" s="7" t="s">
        <v>114</v>
      </c>
      <c r="C15" s="7" t="s">
        <v>109</v>
      </c>
      <c r="D15" s="7">
        <v>24.8</v>
      </c>
      <c r="E15" s="16">
        <v>2.1339999999999999</v>
      </c>
      <c r="F15" s="7">
        <v>4.91</v>
      </c>
      <c r="G15" s="7">
        <v>0.52</v>
      </c>
      <c r="H15" s="7">
        <v>23.9</v>
      </c>
      <c r="I15" s="16">
        <v>5.4</v>
      </c>
      <c r="J15" s="7">
        <v>0.14000000000000001</v>
      </c>
      <c r="K15" s="7">
        <v>0.03</v>
      </c>
      <c r="L15" s="7">
        <v>0.13</v>
      </c>
      <c r="M15" s="7">
        <v>0.01</v>
      </c>
      <c r="N15" s="7">
        <v>37.799999999999997</v>
      </c>
      <c r="O15" s="17">
        <f t="shared" si="8"/>
        <v>99.774000000000001</v>
      </c>
      <c r="P15" s="7"/>
      <c r="Q15" s="7">
        <v>86.4</v>
      </c>
      <c r="R15" s="7"/>
      <c r="S15" s="7">
        <v>24.2</v>
      </c>
      <c r="T15" s="7">
        <v>208</v>
      </c>
      <c r="U15" s="7">
        <v>23.7</v>
      </c>
      <c r="V15" s="7">
        <v>0.52</v>
      </c>
      <c r="W15" s="7"/>
      <c r="X15" s="7">
        <v>72.5</v>
      </c>
      <c r="Y15" s="7">
        <v>94.1</v>
      </c>
      <c r="Z15" s="7"/>
      <c r="AA15" s="17"/>
      <c r="AB15" s="7">
        <v>177</v>
      </c>
      <c r="AC15" s="7"/>
      <c r="AD15" s="7"/>
      <c r="AE15" s="7">
        <v>48.4</v>
      </c>
      <c r="AF15" s="7"/>
      <c r="AG15" s="7">
        <v>10.3</v>
      </c>
      <c r="AH15" s="7"/>
      <c r="AI15" s="7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BS15" s="7"/>
      <c r="BT15" s="7"/>
      <c r="BU15" s="7"/>
      <c r="BV15" s="7"/>
      <c r="BW15" s="7"/>
      <c r="BX15" s="7"/>
      <c r="BY15" s="7"/>
      <c r="BZ15" s="7"/>
      <c r="CA15" s="7"/>
      <c r="CB15" s="16">
        <v>1.86</v>
      </c>
      <c r="CC15" s="16"/>
      <c r="CD15" s="16">
        <v>-16.3</v>
      </c>
      <c r="CE15" s="16"/>
      <c r="CF15" s="16"/>
      <c r="CG15" s="16"/>
      <c r="CH15" s="16">
        <v>-7.5</v>
      </c>
      <c r="CI15" s="16">
        <f>CH15+CI$4</f>
        <v>23.206</v>
      </c>
      <c r="CJ15" s="16"/>
      <c r="CK15" s="7"/>
      <c r="CL15" s="7"/>
      <c r="CM15" s="16"/>
      <c r="CN15" s="7"/>
      <c r="CO15" s="7"/>
      <c r="CP15" s="7"/>
    </row>
    <row r="16" spans="1:94" x14ac:dyDescent="0.25">
      <c r="A16">
        <v>4</v>
      </c>
      <c r="B16" t="s">
        <v>115</v>
      </c>
      <c r="C16" t="s">
        <v>116</v>
      </c>
      <c r="D16">
        <v>8.98</v>
      </c>
      <c r="E16" s="14">
        <v>1.5840000000000001</v>
      </c>
      <c r="F16">
        <v>7.37</v>
      </c>
      <c r="G16">
        <v>1.77</v>
      </c>
      <c r="H16">
        <v>38.200000000000003</v>
      </c>
      <c r="I16">
        <v>3.58</v>
      </c>
      <c r="J16">
        <v>0.59</v>
      </c>
      <c r="K16">
        <v>0.03</v>
      </c>
      <c r="L16">
        <v>7.0000000000000007E-2</v>
      </c>
      <c r="M16">
        <v>7.0000000000000007E-2</v>
      </c>
      <c r="N16">
        <v>36.799999999999997</v>
      </c>
      <c r="O16" s="15">
        <f t="shared" si="8"/>
        <v>99.044000000000011</v>
      </c>
      <c r="Q16">
        <v>185</v>
      </c>
      <c r="S16">
        <v>31.3</v>
      </c>
      <c r="T16">
        <v>98.2</v>
      </c>
      <c r="U16">
        <v>5.78</v>
      </c>
      <c r="V16">
        <v>0.28000000000000003</v>
      </c>
      <c r="X16">
        <v>60.2</v>
      </c>
      <c r="Y16">
        <v>34</v>
      </c>
      <c r="AA16" s="15"/>
      <c r="AB16">
        <v>353</v>
      </c>
      <c r="AE16">
        <v>112</v>
      </c>
      <c r="AG16">
        <v>59.2</v>
      </c>
      <c r="CB16" s="14"/>
      <c r="CC16" s="14"/>
      <c r="CD16" s="14">
        <v>-7</v>
      </c>
      <c r="CE16" s="14"/>
      <c r="CF16" s="14"/>
      <c r="CG16" s="14"/>
      <c r="CH16" s="14">
        <v>-10.8</v>
      </c>
      <c r="CI16" s="14">
        <f>CH16+CI$4</f>
        <v>19.905999999999999</v>
      </c>
      <c r="CJ16" s="14"/>
      <c r="CM16" s="14"/>
    </row>
    <row r="17" spans="1:91" x14ac:dyDescent="0.25">
      <c r="A17">
        <v>2</v>
      </c>
      <c r="B17" t="s">
        <v>117</v>
      </c>
      <c r="C17" t="s">
        <v>118</v>
      </c>
      <c r="D17">
        <v>2.92</v>
      </c>
      <c r="E17" s="15">
        <v>12.36</v>
      </c>
      <c r="F17">
        <v>43.2</v>
      </c>
      <c r="G17">
        <v>17.100000000000001</v>
      </c>
      <c r="H17">
        <v>2.67</v>
      </c>
      <c r="I17">
        <v>5.27</v>
      </c>
      <c r="J17">
        <v>6.88</v>
      </c>
      <c r="K17">
        <v>0.08</v>
      </c>
      <c r="L17">
        <v>0.23</v>
      </c>
      <c r="M17">
        <v>0.78</v>
      </c>
      <c r="N17">
        <v>9.2200000000000006</v>
      </c>
      <c r="O17" s="15">
        <f t="shared" si="8"/>
        <v>100.71000000000001</v>
      </c>
      <c r="Q17">
        <v>3459</v>
      </c>
      <c r="S17">
        <v>60.9</v>
      </c>
      <c r="T17">
        <v>171</v>
      </c>
      <c r="U17">
        <v>58.8</v>
      </c>
      <c r="V17">
        <v>1.38</v>
      </c>
      <c r="X17">
        <v>694</v>
      </c>
      <c r="Y17">
        <v>129</v>
      </c>
      <c r="AA17" s="15"/>
      <c r="AB17">
        <v>94.9</v>
      </c>
      <c r="AE17">
        <v>79.400000000000006</v>
      </c>
      <c r="AG17">
        <v>577</v>
      </c>
      <c r="CB17" s="14">
        <v>0.39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</row>
    <row r="18" spans="1:91" x14ac:dyDescent="0.25">
      <c r="A18">
        <v>1</v>
      </c>
      <c r="B18" t="s">
        <v>119</v>
      </c>
      <c r="C18" t="s">
        <v>118</v>
      </c>
      <c r="D18">
        <v>0.77</v>
      </c>
      <c r="E18" s="14">
        <v>5.952</v>
      </c>
      <c r="F18">
        <v>54.3</v>
      </c>
      <c r="G18">
        <v>14.7</v>
      </c>
      <c r="H18">
        <v>3.56</v>
      </c>
      <c r="I18">
        <v>2.99</v>
      </c>
      <c r="J18" s="14">
        <v>5.2</v>
      </c>
      <c r="K18" s="14">
        <v>0.1</v>
      </c>
      <c r="L18">
        <v>0.19</v>
      </c>
      <c r="M18">
        <v>0.62</v>
      </c>
      <c r="N18">
        <v>11.2</v>
      </c>
      <c r="O18" s="15">
        <f t="shared" si="8"/>
        <v>99.581999999999994</v>
      </c>
      <c r="Q18">
        <v>2439</v>
      </c>
      <c r="S18">
        <v>140</v>
      </c>
      <c r="T18">
        <v>210</v>
      </c>
      <c r="U18">
        <v>148</v>
      </c>
      <c r="V18">
        <v>1.24</v>
      </c>
      <c r="X18">
        <v>546</v>
      </c>
      <c r="Y18">
        <v>90.2</v>
      </c>
      <c r="AA18" s="15"/>
      <c r="AB18">
        <v>121</v>
      </c>
      <c r="AE18">
        <v>577</v>
      </c>
      <c r="AG18">
        <v>695</v>
      </c>
      <c r="CB18" s="14">
        <v>2.2799999999999998</v>
      </c>
      <c r="CC18" s="14"/>
      <c r="CD18" s="14"/>
      <c r="CE18" s="14"/>
      <c r="CF18" s="14"/>
      <c r="CG18" s="14"/>
      <c r="CH18" s="14"/>
      <c r="CI18" s="14"/>
      <c r="CJ18" s="14"/>
    </row>
    <row r="19" spans="1:91" x14ac:dyDescent="0.25">
      <c r="D19" s="15"/>
      <c r="E19" s="14"/>
      <c r="F19" s="14"/>
      <c r="G19" s="14"/>
      <c r="H19" s="15"/>
      <c r="I19" s="15"/>
      <c r="J19" s="14"/>
      <c r="K19" s="14"/>
      <c r="L19" s="14"/>
      <c r="M19" s="14"/>
      <c r="N19" s="18"/>
      <c r="O19" s="15"/>
      <c r="P19" s="14"/>
      <c r="Q19" s="19"/>
      <c r="S19" s="19"/>
      <c r="T19" s="19"/>
      <c r="U19" s="19"/>
      <c r="V19" s="14"/>
      <c r="W19" s="19"/>
      <c r="X19" s="19"/>
      <c r="Y19" s="19"/>
      <c r="Z19" s="19"/>
      <c r="AA19" s="15"/>
      <c r="AB19" s="19"/>
      <c r="AC19" s="19"/>
      <c r="AD19" s="19"/>
      <c r="AE19" s="19"/>
      <c r="AF19" s="19"/>
      <c r="AG19" s="19"/>
    </row>
    <row r="20" spans="1:91" x14ac:dyDescent="0.25">
      <c r="F20" s="14"/>
      <c r="G20" s="15"/>
      <c r="H20" s="15"/>
      <c r="I20" s="15"/>
      <c r="J20" s="15"/>
    </row>
    <row r="21" spans="1:91" x14ac:dyDescent="0.25">
      <c r="F21" s="14"/>
      <c r="G21" s="15"/>
      <c r="H21" s="15"/>
      <c r="I21" s="15"/>
      <c r="J21" s="15"/>
    </row>
    <row r="22" spans="1:91" x14ac:dyDescent="0.25">
      <c r="F22" s="14"/>
      <c r="G22" s="15"/>
      <c r="H22" s="14"/>
      <c r="I22" s="14"/>
      <c r="J22" s="15"/>
    </row>
    <row r="23" spans="1:91" x14ac:dyDescent="0.25">
      <c r="F23" s="14"/>
      <c r="G23" s="15"/>
      <c r="H23" s="14"/>
      <c r="I23" s="14"/>
      <c r="J23" s="15"/>
    </row>
    <row r="24" spans="1:91" x14ac:dyDescent="0.25">
      <c r="F24" s="14"/>
      <c r="G24" s="15"/>
      <c r="H24" s="14"/>
      <c r="I24" s="14"/>
      <c r="J24" s="15"/>
    </row>
    <row r="25" spans="1:91" x14ac:dyDescent="0.25">
      <c r="F25" s="14"/>
      <c r="G25" s="15"/>
      <c r="H25" s="15"/>
      <c r="I25" s="15"/>
      <c r="J25" s="15"/>
    </row>
    <row r="26" spans="1:91" x14ac:dyDescent="0.25">
      <c r="D26" s="14"/>
      <c r="F26" s="15"/>
      <c r="G26" s="15"/>
      <c r="H26" s="14"/>
      <c r="I26" s="14"/>
      <c r="J26" s="15"/>
    </row>
    <row r="27" spans="1:91" x14ac:dyDescent="0.25">
      <c r="F27" s="14"/>
      <c r="G27" s="15"/>
      <c r="H27" s="14"/>
      <c r="I27" s="14"/>
      <c r="J27" s="15"/>
    </row>
    <row r="28" spans="1:91" x14ac:dyDescent="0.25">
      <c r="F28" s="14"/>
      <c r="G28" s="15"/>
      <c r="H28" s="14"/>
      <c r="I28" s="14"/>
      <c r="J28" s="15"/>
    </row>
    <row r="29" spans="1:91" x14ac:dyDescent="0.25">
      <c r="F29" s="14"/>
      <c r="G29" s="15"/>
      <c r="H29" s="14"/>
      <c r="I29" s="14"/>
      <c r="J29" s="15"/>
    </row>
    <row r="30" spans="1:91" x14ac:dyDescent="0.25">
      <c r="F30" s="14"/>
      <c r="G30" s="15"/>
      <c r="H30" s="14"/>
      <c r="I30" s="14"/>
      <c r="J30" s="15"/>
    </row>
    <row r="31" spans="1:91" x14ac:dyDescent="0.25">
      <c r="F31" s="14"/>
      <c r="G31" s="15"/>
      <c r="H31" s="14"/>
      <c r="I31" s="14"/>
      <c r="J31" s="15"/>
    </row>
    <row r="32" spans="1:91" x14ac:dyDescent="0.25">
      <c r="F32" s="14"/>
      <c r="G32" s="15"/>
      <c r="H32" s="14"/>
      <c r="I32" s="14"/>
      <c r="J32" s="15"/>
    </row>
    <row r="33" spans="1:10" x14ac:dyDescent="0.25">
      <c r="F33" s="14"/>
      <c r="G33" s="15"/>
      <c r="H33" s="14"/>
      <c r="I33" s="14"/>
      <c r="J33" s="15"/>
    </row>
    <row r="34" spans="1:10" x14ac:dyDescent="0.25">
      <c r="F34" s="14"/>
      <c r="G34" s="15"/>
      <c r="H34" s="14"/>
      <c r="I34" s="14"/>
      <c r="J34" s="15"/>
    </row>
    <row r="35" spans="1:10" x14ac:dyDescent="0.25">
      <c r="F35" s="14"/>
      <c r="G35" s="15"/>
      <c r="H35" s="14"/>
      <c r="I35" s="14"/>
      <c r="J35" s="15"/>
    </row>
    <row r="36" spans="1:10" x14ac:dyDescent="0.25">
      <c r="F36" s="14"/>
      <c r="G36" s="15"/>
      <c r="H36" s="14"/>
      <c r="I36" s="14"/>
      <c r="J36" s="15"/>
    </row>
    <row r="37" spans="1:10" x14ac:dyDescent="0.25">
      <c r="F37" s="14"/>
      <c r="G37" s="15"/>
      <c r="H37" s="14"/>
      <c r="I37" s="14"/>
      <c r="J37" s="15"/>
    </row>
    <row r="38" spans="1:10" x14ac:dyDescent="0.25">
      <c r="F38" s="14"/>
      <c r="G38" s="15"/>
      <c r="H38" s="14"/>
      <c r="I38" s="14"/>
      <c r="J38" s="15"/>
    </row>
    <row r="39" spans="1:10" x14ac:dyDescent="0.25">
      <c r="B39" s="20"/>
    </row>
    <row r="43" spans="1:10" ht="15.75" x14ac:dyDescent="0.25">
      <c r="A43" s="21" t="s">
        <v>120</v>
      </c>
    </row>
  </sheetData>
  <hyperlinks>
    <hyperlink ref="BZ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2014-07-21T01:07:16Z</dcterms:created>
  <dcterms:modified xsi:type="dcterms:W3CDTF">2014-07-27T10:08:42Z</dcterms:modified>
</cp:coreProperties>
</file>