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1.xml" ContentType="application/vnd.openxmlformats-officedocument.themeOverrid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yna\Documents\Network Solutions\SedOres Site\Manganese\data\Black Sea\"/>
    </mc:Choice>
  </mc:AlternateContent>
  <xr:revisionPtr revIDLastSave="0" documentId="8_{2F1E3249-CF4E-4F08-9CCB-E321074283D1}" xr6:coauthVersionLast="44" xr6:coauthVersionMax="44" xr10:uidLastSave="{00000000-0000-0000-0000-000000000000}"/>
  <bookViews>
    <workbookView xWindow="28680" yWindow="-120" windowWidth="29040" windowHeight="17640" activeTab="2" xr2:uid="{EBCE9C7D-FDC3-4878-A89F-2140C38E1397}"/>
  </bookViews>
  <sheets>
    <sheet name="C v Mn" sheetId="2" r:id="rId1"/>
    <sheet name="O v C" sheetId="3" r:id="rId2"/>
    <sheet name="Data" sheetId="1" r:id="rId3"/>
  </sheets>
  <externalReferences>
    <externalReference r:id="rId4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19" i="1" l="1"/>
  <c r="O18" i="1"/>
  <c r="O17" i="1"/>
  <c r="O16" i="1"/>
  <c r="O15" i="1"/>
  <c r="O14" i="1"/>
  <c r="O13" i="1"/>
  <c r="O12" i="1"/>
  <c r="O11" i="1"/>
  <c r="O10" i="1"/>
  <c r="O9" i="1"/>
  <c r="O8" i="1"/>
  <c r="CJ7" i="1"/>
  <c r="CI7" i="1"/>
  <c r="CG7" i="1"/>
  <c r="CD7" i="1"/>
  <c r="CC7" i="1"/>
  <c r="CA7" i="1"/>
  <c r="AG7" i="1"/>
  <c r="Y7" i="1"/>
  <c r="X7" i="1"/>
  <c r="U7" i="1"/>
  <c r="S7" i="1"/>
  <c r="Q7" i="1"/>
  <c r="N7" i="1"/>
  <c r="M7" i="1"/>
  <c r="L7" i="1"/>
  <c r="K7" i="1"/>
  <c r="J7" i="1"/>
  <c r="I7" i="1"/>
  <c r="H7" i="1"/>
  <c r="G7" i="1"/>
  <c r="F7" i="1"/>
  <c r="E7" i="1"/>
  <c r="D7" i="1"/>
  <c r="O7" i="1" l="1"/>
  <c r="DB22" i="1"/>
  <c r="CZ22" i="1"/>
  <c r="DA22" i="1"/>
  <c r="CH123" i="1"/>
  <c r="CH122" i="1"/>
  <c r="CH120" i="1"/>
  <c r="CH119" i="1"/>
  <c r="CH118" i="1"/>
  <c r="CH114" i="1"/>
  <c r="CH113" i="1"/>
  <c r="CH112" i="1"/>
  <c r="CH111" i="1"/>
  <c r="CH110" i="1"/>
  <c r="CH109" i="1"/>
  <c r="CH107" i="1"/>
  <c r="CH106" i="1"/>
  <c r="CH104" i="1"/>
  <c r="CH101" i="1"/>
  <c r="CH95" i="1"/>
  <c r="CH94" i="1"/>
  <c r="CH93" i="1"/>
  <c r="CH92" i="1"/>
  <c r="CH91" i="1"/>
  <c r="CH90" i="1"/>
  <c r="CH89" i="1"/>
  <c r="CH88" i="1"/>
  <c r="CH86" i="1"/>
  <c r="CH85" i="1"/>
  <c r="CH84" i="1"/>
  <c r="CH83" i="1"/>
  <c r="CH82" i="1"/>
  <c r="CH81" i="1"/>
  <c r="CH80" i="1"/>
  <c r="CH79" i="1"/>
  <c r="CH78" i="1"/>
  <c r="CH77" i="1"/>
  <c r="CH76" i="1"/>
  <c r="CH75" i="1"/>
  <c r="CH74" i="1"/>
  <c r="CH73" i="1"/>
  <c r="CH72" i="1"/>
  <c r="CH71" i="1"/>
  <c r="CH70" i="1"/>
  <c r="O69" i="1"/>
  <c r="CH68" i="1"/>
  <c r="O68" i="1"/>
  <c r="CH67" i="1"/>
  <c r="O67" i="1"/>
  <c r="CH66" i="1"/>
  <c r="O66" i="1"/>
  <c r="CH65" i="1"/>
  <c r="O65" i="1"/>
  <c r="CH64" i="1"/>
  <c r="O64" i="1"/>
  <c r="CH63" i="1"/>
  <c r="O63" i="1"/>
  <c r="CH62" i="1"/>
  <c r="O62" i="1"/>
  <c r="O61" i="1"/>
  <c r="CH60" i="1"/>
  <c r="O60" i="1"/>
  <c r="CH59" i="1"/>
  <c r="G59" i="1"/>
  <c r="O59" i="1" s="1"/>
  <c r="CH58" i="1"/>
  <c r="O58" i="1"/>
  <c r="CH57" i="1"/>
  <c r="O57" i="1"/>
  <c r="CH56" i="1"/>
  <c r="O56" i="1"/>
  <c r="CH55" i="1"/>
  <c r="O55" i="1"/>
  <c r="CH54" i="1"/>
  <c r="O54" i="1"/>
  <c r="CH53" i="1"/>
  <c r="O53" i="1"/>
  <c r="O52" i="1"/>
  <c r="O51" i="1"/>
  <c r="O50" i="1"/>
  <c r="O49" i="1"/>
  <c r="CH48" i="1"/>
  <c r="O48" i="1"/>
  <c r="CH47" i="1"/>
  <c r="O47" i="1"/>
  <c r="CH46" i="1"/>
  <c r="O46" i="1"/>
  <c r="O45" i="1"/>
  <c r="CH44" i="1"/>
  <c r="O44" i="1"/>
  <c r="CH43" i="1"/>
  <c r="O43" i="1"/>
  <c r="CH42" i="1"/>
  <c r="O42" i="1"/>
  <c r="O41" i="1"/>
  <c r="CH40" i="1"/>
  <c r="O40" i="1"/>
  <c r="CH39" i="1"/>
  <c r="O39" i="1"/>
  <c r="CH38" i="1"/>
  <c r="O38" i="1"/>
  <c r="G37" i="1"/>
  <c r="O37" i="1" s="1"/>
  <c r="O36" i="1"/>
  <c r="CH35" i="1"/>
  <c r="O35" i="1"/>
  <c r="O34" i="1"/>
  <c r="O33" i="1"/>
  <c r="O32" i="1"/>
  <c r="O31" i="1"/>
  <c r="CH30" i="1"/>
  <c r="O30" i="1"/>
  <c r="CH29" i="1"/>
  <c r="O29" i="1"/>
  <c r="CH28" i="1"/>
  <c r="O28" i="1"/>
  <c r="CH27" i="1"/>
  <c r="O27" i="1"/>
  <c r="O26" i="1"/>
  <c r="O25" i="1"/>
  <c r="CH24" i="1"/>
  <c r="O24" i="1"/>
  <c r="CH23" i="1"/>
  <c r="O23" i="1"/>
  <c r="CX22" i="1"/>
  <c r="CW22" i="1"/>
  <c r="CR22" i="1"/>
  <c r="CQ22" i="1"/>
  <c r="CP22" i="1"/>
  <c r="CM22" i="1"/>
  <c r="CL22" i="1"/>
  <c r="CK22" i="1"/>
  <c r="CJ22" i="1"/>
  <c r="CI22" i="1"/>
  <c r="CH22" i="1" s="1"/>
  <c r="CG22" i="1"/>
  <c r="CF22" i="1" s="1"/>
  <c r="CD22" i="1"/>
  <c r="CC22" i="1"/>
  <c r="CA22" i="1"/>
  <c r="Q22" i="1"/>
  <c r="N22" i="1"/>
  <c r="M22" i="1"/>
  <c r="L22" i="1"/>
  <c r="K22" i="1"/>
  <c r="J22" i="1"/>
  <c r="I22" i="1"/>
  <c r="H22" i="1"/>
  <c r="F22" i="1"/>
  <c r="E22" i="1"/>
  <c r="D22" i="1"/>
  <c r="O22" i="1" l="1"/>
  <c r="G22" i="1"/>
</calcChain>
</file>

<file path=xl/sharedStrings.xml><?xml version="1.0" encoding="utf-8"?>
<sst xmlns="http://schemas.openxmlformats.org/spreadsheetml/2006/main" count="454" uniqueCount="176">
  <si>
    <t>Chiatura</t>
  </si>
  <si>
    <t>carbonate ore</t>
  </si>
  <si>
    <t>Location</t>
  </si>
  <si>
    <t>Age, MA</t>
  </si>
  <si>
    <t>Age name</t>
  </si>
  <si>
    <t>Original size, m tonnes Mn</t>
  </si>
  <si>
    <t>Georgia</t>
  </si>
  <si>
    <t>Oligocene</t>
  </si>
  <si>
    <t>ox+carb</t>
  </si>
  <si>
    <t>chondrite values from Taylor &amp; McLennan 1985 table A2</t>
  </si>
  <si>
    <t>Major Elements, oxide percent</t>
  </si>
  <si>
    <t>Trace elements, standard group, ppm</t>
  </si>
  <si>
    <t>Trace elements, others</t>
  </si>
  <si>
    <t>Rare-earth elements, ppm</t>
  </si>
  <si>
    <t>Rare-earth elements, normalized</t>
  </si>
  <si>
    <t>Extrapolated to Al=0</t>
  </si>
  <si>
    <t>cct</t>
  </si>
  <si>
    <t>MnCO3</t>
  </si>
  <si>
    <t>Rock and ore lithotypes</t>
  </si>
  <si>
    <t>Sample no.</t>
  </si>
  <si>
    <t>MnOtot</t>
  </si>
  <si>
    <t>Fe2O3tot</t>
  </si>
  <si>
    <t>SiO2</t>
  </si>
  <si>
    <t>Al2O3</t>
  </si>
  <si>
    <t>CaO</t>
  </si>
  <si>
    <t>MgO</t>
  </si>
  <si>
    <t>K2O</t>
  </si>
  <si>
    <t>Na2O</t>
  </si>
  <si>
    <t>P2O5</t>
  </si>
  <si>
    <t>TiO2</t>
  </si>
  <si>
    <t>LOI</t>
  </si>
  <si>
    <t>total</t>
  </si>
  <si>
    <t xml:space="preserve">As                  </t>
  </si>
  <si>
    <t xml:space="preserve">Ba                  </t>
  </si>
  <si>
    <t>Cd</t>
  </si>
  <si>
    <t>Co</t>
  </si>
  <si>
    <t>Cr</t>
  </si>
  <si>
    <t xml:space="preserve">Cu                  </t>
  </si>
  <si>
    <t xml:space="preserve">Mo                  </t>
  </si>
  <si>
    <t xml:space="preserve">Nb                  </t>
  </si>
  <si>
    <t xml:space="preserve">Ni                  </t>
  </si>
  <si>
    <t xml:space="preserve">Pb                  </t>
  </si>
  <si>
    <t xml:space="preserve">Rb                  </t>
  </si>
  <si>
    <t>Sc</t>
  </si>
  <si>
    <t xml:space="preserve">Sr                  </t>
  </si>
  <si>
    <t xml:space="preserve">Th                  </t>
  </si>
  <si>
    <t xml:space="preserve">U                   </t>
  </si>
  <si>
    <t xml:space="preserve">V                   </t>
  </si>
  <si>
    <t xml:space="preserve">Y                   </t>
  </si>
  <si>
    <t>Zn</t>
  </si>
  <si>
    <t>Zr</t>
  </si>
  <si>
    <t xml:space="preserve">Ag                  </t>
  </si>
  <si>
    <t>Be</t>
  </si>
  <si>
    <t xml:space="preserve">Bi                  </t>
  </si>
  <si>
    <t>Br</t>
  </si>
  <si>
    <t xml:space="preserve">Cs                  </t>
  </si>
  <si>
    <t xml:space="preserve">Ga                  </t>
  </si>
  <si>
    <t>Ge</t>
  </si>
  <si>
    <t>Hf</t>
  </si>
  <si>
    <t>In</t>
  </si>
  <si>
    <t xml:space="preserve">Sb                  </t>
  </si>
  <si>
    <t xml:space="preserve">Se                  </t>
  </si>
  <si>
    <t xml:space="preserve">Sn                  </t>
  </si>
  <si>
    <t xml:space="preserve">Ta                  </t>
  </si>
  <si>
    <t xml:space="preserve">Te                  </t>
  </si>
  <si>
    <t xml:space="preserve">Tl                  </t>
  </si>
  <si>
    <t>La</t>
  </si>
  <si>
    <t xml:space="preserve">Ce                  </t>
  </si>
  <si>
    <t xml:space="preserve">Pr                  </t>
  </si>
  <si>
    <t xml:space="preserve">Nd                  </t>
  </si>
  <si>
    <t xml:space="preserve">Sm                  </t>
  </si>
  <si>
    <t xml:space="preserve">Eu                  </t>
  </si>
  <si>
    <t xml:space="preserve">Gd                  </t>
  </si>
  <si>
    <t xml:space="preserve">Tb                  </t>
  </si>
  <si>
    <t xml:space="preserve">Dy                  </t>
  </si>
  <si>
    <t xml:space="preserve">Ho                  </t>
  </si>
  <si>
    <t xml:space="preserve">Er                  </t>
  </si>
  <si>
    <t xml:space="preserve">Tm                  </t>
  </si>
  <si>
    <t xml:space="preserve">Yb                  </t>
  </si>
  <si>
    <t xml:space="preserve">Lu                  </t>
  </si>
  <si>
    <t>LaN</t>
  </si>
  <si>
    <t>CeN</t>
  </si>
  <si>
    <t>PrN</t>
  </si>
  <si>
    <t>NdN</t>
  </si>
  <si>
    <t>SmN</t>
  </si>
  <si>
    <t>EuN</t>
  </si>
  <si>
    <t>GdN</t>
  </si>
  <si>
    <t>TbN</t>
  </si>
  <si>
    <t>YbN</t>
  </si>
  <si>
    <t>Ce/Ce*</t>
  </si>
  <si>
    <t>Eu/Eu*</t>
  </si>
  <si>
    <t>LaN/YbN</t>
  </si>
  <si>
    <t>Ce/Ce* @Alo</t>
  </si>
  <si>
    <t>Eu/Eu* @Alo</t>
  </si>
  <si>
    <t>La/Yb@Al=0</t>
  </si>
  <si>
    <r>
      <t>% C</t>
    </r>
    <r>
      <rPr>
        <vertAlign val="subscript"/>
        <sz val="11"/>
        <rFont val="Calibri"/>
        <family val="2"/>
        <scheme val="minor"/>
      </rPr>
      <t>carb</t>
    </r>
  </si>
  <si>
    <r>
      <t>% C</t>
    </r>
    <r>
      <rPr>
        <vertAlign val="subscript"/>
        <sz val="11"/>
        <rFont val="Calibri"/>
        <family val="2"/>
        <scheme val="minor"/>
      </rPr>
      <t>org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</si>
  <si>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13</t>
    </r>
    <r>
      <rPr>
        <sz val="11"/>
        <rFont val="Calibri"/>
        <family val="2"/>
        <scheme val="minor"/>
      </rPr>
      <t>C</t>
    </r>
    <r>
      <rPr>
        <vertAlign val="subscript"/>
        <sz val="11"/>
        <rFont val="Calibri"/>
        <family val="2"/>
        <scheme val="minor"/>
      </rPr>
      <t>carb pdb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</si>
  <si>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13</t>
    </r>
    <r>
      <rPr>
        <sz val="11"/>
        <rFont val="Calibri"/>
        <family val="2"/>
        <scheme val="minor"/>
      </rPr>
      <t>C</t>
    </r>
    <r>
      <rPr>
        <vertAlign val="subscript"/>
        <sz val="11"/>
        <rFont val="Calibri"/>
        <family val="2"/>
        <scheme val="minor"/>
      </rPr>
      <t>org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</si>
  <si>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18</t>
    </r>
    <r>
      <rPr>
        <sz val="11"/>
        <rFont val="Calibri"/>
        <family val="2"/>
        <scheme val="minor"/>
      </rPr>
      <t>O</t>
    </r>
    <r>
      <rPr>
        <vertAlign val="subscript"/>
        <sz val="11"/>
        <rFont val="Calibri"/>
        <family val="2"/>
        <scheme val="minor"/>
      </rPr>
      <t>carb pdb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</si>
  <si>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18</t>
    </r>
    <r>
      <rPr>
        <sz val="11"/>
        <rFont val="Calibri"/>
        <family val="2"/>
        <scheme val="minor"/>
      </rPr>
      <t>O</t>
    </r>
    <r>
      <rPr>
        <vertAlign val="subscript"/>
        <sz val="11"/>
        <rFont val="Calibri"/>
        <family val="2"/>
        <scheme val="minor"/>
      </rPr>
      <t>carb smow</t>
    </r>
  </si>
  <si>
    <r>
      <t>% S</t>
    </r>
    <r>
      <rPr>
        <vertAlign val="subscript"/>
        <sz val="11"/>
        <rFont val="Calibri"/>
        <family val="2"/>
        <scheme val="minor"/>
      </rPr>
      <t>total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</si>
  <si>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34</t>
    </r>
    <r>
      <rPr>
        <sz val="11"/>
        <rFont val="Calibri"/>
        <family val="2"/>
        <scheme val="minor"/>
      </rPr>
      <t>S pyrite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</si>
  <si>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34</t>
    </r>
    <r>
      <rPr>
        <sz val="11"/>
        <rFont val="Calibri"/>
        <family val="2"/>
        <scheme val="minor"/>
      </rPr>
      <t>S barite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</si>
  <si>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34</t>
    </r>
    <r>
      <rPr>
        <sz val="11"/>
        <rFont val="Calibri"/>
        <family val="2"/>
        <scheme val="minor"/>
      </rPr>
      <t>S gypsum</t>
    </r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</si>
  <si>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13</t>
    </r>
    <r>
      <rPr>
        <sz val="11"/>
        <rFont val="Calibri"/>
        <family val="2"/>
        <scheme val="minor"/>
      </rPr>
      <t>C</t>
    </r>
    <r>
      <rPr>
        <vertAlign val="subscript"/>
        <sz val="11"/>
        <rFont val="Calibri"/>
        <family val="2"/>
        <scheme val="minor"/>
      </rPr>
      <t>carb pdb rhod</t>
    </r>
  </si>
  <si>
    <t>avg</t>
  </si>
  <si>
    <t>Kvrila</t>
  </si>
  <si>
    <t>N</t>
  </si>
  <si>
    <t>C</t>
  </si>
  <si>
    <t>Darkveti</t>
  </si>
  <si>
    <t>N-C</t>
  </si>
  <si>
    <t>34-2</t>
  </si>
  <si>
    <t>Op-C</t>
  </si>
  <si>
    <t>Cl-C</t>
  </si>
  <si>
    <t>-</t>
  </si>
  <si>
    <t>Itkhvisi</t>
  </si>
  <si>
    <t>C-C1</t>
  </si>
  <si>
    <t>' 0.59</t>
  </si>
  <si>
    <t>G-C</t>
  </si>
  <si>
    <t>153k</t>
  </si>
  <si>
    <t>G-C1</t>
  </si>
  <si>
    <t>49-1</t>
  </si>
  <si>
    <t>49-2</t>
  </si>
  <si>
    <t>50-2</t>
  </si>
  <si>
    <t>Op-Cl</t>
  </si>
  <si>
    <t xml:space="preserve"> 8h90</t>
  </si>
  <si>
    <t>Op-Gl</t>
  </si>
  <si>
    <t>48-2</t>
  </si>
  <si>
    <t>48-1</t>
  </si>
  <si>
    <t>S</t>
  </si>
  <si>
    <t>SS</t>
  </si>
  <si>
    <r>
      <t xml:space="preserve">Lithotypes. </t>
    </r>
    <r>
      <rPr>
        <i/>
        <sz val="9"/>
        <color rgb="FF000000"/>
        <rFont val="Times New Roman"/>
        <family val="1"/>
      </rPr>
      <t xml:space="preserve">Manganese ore: </t>
    </r>
  </si>
  <si>
    <t xml:space="preserve">(C) carbonate, </t>
  </si>
  <si>
    <t xml:space="preserve">(O) oxide, </t>
  </si>
  <si>
    <t xml:space="preserve">(C-O) carbonate-oxide, </t>
  </si>
  <si>
    <t xml:space="preserve">(O-C) oxide-carbonate, </t>
  </si>
  <si>
    <t xml:space="preserve">(Op-C) opal-carbonate, </t>
  </si>
  <si>
    <t>Ph</t>
  </si>
  <si>
    <t>34-1</t>
  </si>
  <si>
    <t xml:space="preserve">(N) neotocite, </t>
  </si>
  <si>
    <t xml:space="preserve">(N-C) neotoc-ite-carbonate; </t>
  </si>
  <si>
    <t xml:space="preserve">other rocks: </t>
  </si>
  <si>
    <t xml:space="preserve">(G-C) goethite (hematite)-carbonate, </t>
  </si>
  <si>
    <t xml:space="preserve">(Cl-C) clay-carbonate, </t>
  </si>
  <si>
    <t xml:space="preserve">(G-Op) goethite (hematite)-opal, </t>
  </si>
  <si>
    <t xml:space="preserve">(Op-Cl) opal-clay </t>
  </si>
  <si>
    <t xml:space="preserve">(Cl-Op) clay-opal, </t>
  </si>
  <si>
    <t xml:space="preserve">(G-C1) goethite (hematite)-clay, </t>
  </si>
  <si>
    <t xml:space="preserve">(S) sandstone, </t>
  </si>
  <si>
    <t xml:space="preserve">(SS) spongolitic sandstone, </t>
  </si>
  <si>
    <t xml:space="preserve">(Ph) phosphorite. </t>
  </si>
  <si>
    <t>1871c</t>
  </si>
  <si>
    <t>1872c</t>
  </si>
  <si>
    <t>1874b</t>
  </si>
  <si>
    <t>1970c</t>
  </si>
  <si>
    <t>1890-1</t>
  </si>
  <si>
    <t>-20..7</t>
  </si>
  <si>
    <t>Kvirila</t>
  </si>
  <si>
    <t>1857b</t>
  </si>
  <si>
    <t>1863b</t>
  </si>
  <si>
    <t>1867c</t>
  </si>
  <si>
    <r>
      <rPr>
        <sz val="11"/>
        <rFont val="Calibri"/>
        <family val="2"/>
      </rPr>
      <t>δ</t>
    </r>
    <r>
      <rPr>
        <vertAlign val="superscript"/>
        <sz val="11"/>
        <rFont val="Calibri"/>
        <family val="2"/>
        <scheme val="minor"/>
      </rPr>
      <t>13</t>
    </r>
    <r>
      <rPr>
        <sz val="11"/>
        <rFont val="Calibri"/>
        <family val="2"/>
        <scheme val="minor"/>
      </rPr>
      <t>C</t>
    </r>
    <r>
      <rPr>
        <vertAlign val="subscript"/>
        <sz val="11"/>
        <rFont val="Calibri"/>
        <family val="2"/>
        <scheme val="minor"/>
      </rPr>
      <t>rhod pdb</t>
    </r>
  </si>
  <si>
    <r>
      <t>δ</t>
    </r>
    <r>
      <rPr>
        <vertAlign val="superscript"/>
        <sz val="11"/>
        <color theme="1"/>
        <rFont val="Calibri"/>
        <family val="2"/>
        <scheme val="minor"/>
      </rPr>
      <t>18</t>
    </r>
    <r>
      <rPr>
        <sz val="11"/>
        <color theme="1"/>
        <rFont val="Calibri"/>
        <family val="2"/>
        <scheme val="minor"/>
      </rPr>
      <t>O</t>
    </r>
    <r>
      <rPr>
        <vertAlign val="subscript"/>
        <sz val="11"/>
        <color theme="1"/>
        <rFont val="Calibri"/>
        <family val="2"/>
        <scheme val="minor"/>
      </rPr>
      <t>rhod pdb</t>
    </r>
  </si>
  <si>
    <t>oxide ore</t>
  </si>
  <si>
    <t>O</t>
  </si>
  <si>
    <t>C-O</t>
  </si>
  <si>
    <t>27a</t>
  </si>
  <si>
    <t>153m</t>
  </si>
  <si>
    <t>O-C</t>
  </si>
  <si>
    <t>•</t>
  </si>
  <si>
    <t>50-1</t>
  </si>
  <si>
    <t>Kuleshov, V., 2017, Isotope Geochemistry: The origin and formation of manganese rocks and ores. Elsevier.</t>
  </si>
  <si>
    <t>Kuleshov, V.N., and Dombrovskaya, Zh.V., 1997, Manganese deposits of Georgia: Communication 1. Geological features and isotopic composition of carbonate manganese ore from the Chiatura and Kvirila deposits : Lithology and Mineral Resources, v. 32, p. 249-267.</t>
  </si>
  <si>
    <t xml:space="preserve">Varentsov, I.M., and Rakhmanov, V.P., 1980, Manganese deposits of the USSR (a review), in Varentsov, I.M., and Grasselly, Gy., eds., Geology and Geochemistry of Manganese: Stuttgart, E. Schweizerbart’sche Verlagsbuchhandlung, v. 2, p. 319-392. </t>
  </si>
  <si>
    <r>
      <t xml:space="preserve">Lithotypes. </t>
    </r>
    <r>
      <rPr>
        <i/>
        <sz val="9"/>
        <rFont val="Times New Roman"/>
        <family val="1"/>
      </rPr>
      <t xml:space="preserve">Manganese ore: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</si>
</sst>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"/>
    <numFmt numFmtId="166" formatCode="0.000"/>
  </numFmts>
  <fonts count="56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rgb="FF545454"/>
      <name val="Calibri"/>
      <family val="2"/>
      <scheme val="minor"/>
    </font>
    <font>
      <sz val="9"/>
      <color rgb="FF000000"/>
      <name val="Times New Roman"/>
      <family val="1"/>
    </font>
    <font>
      <sz val="9.5"/>
      <color rgb="FF000000"/>
      <name val="Times New Roman"/>
      <family val="1"/>
    </font>
    <font>
      <sz val="11"/>
      <color theme="0" tint="-0.34998626667073579"/>
      <name val="Calibri"/>
      <family val="2"/>
      <scheme val="minor"/>
    </font>
    <font>
      <sz val="11"/>
      <color rgb="FF666666"/>
      <name val="Calibri"/>
      <family val="2"/>
      <scheme val="minor"/>
    </font>
    <font>
      <sz val="11"/>
      <color rgb="FF999999"/>
      <name val="Calibri"/>
      <family val="2"/>
      <scheme val="minor"/>
    </font>
    <font>
      <sz val="11"/>
      <color rgb="FF4E4E4E"/>
      <name val="Calibri"/>
      <family val="2"/>
      <scheme val="minor"/>
    </font>
    <font>
      <sz val="9.5"/>
      <color rgb="FF494949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545454"/>
      <name val="Calibri"/>
      <family val="2"/>
      <scheme val="minor"/>
    </font>
    <font>
      <sz val="11"/>
      <color rgb="FF434343"/>
      <name val="Calibri"/>
      <family val="2"/>
      <scheme val="minor"/>
    </font>
    <font>
      <sz val="9"/>
      <color rgb="FF5C5C5C"/>
      <name val="Times New Roman"/>
      <family val="1"/>
    </font>
    <font>
      <sz val="9.5"/>
      <color rgb="FF5C5C5C"/>
      <name val="Times New Roman"/>
      <family val="1"/>
    </font>
    <font>
      <sz val="9"/>
      <color rgb="FF434343"/>
      <name val="Times New Roman"/>
      <family val="1"/>
    </font>
    <font>
      <sz val="10"/>
      <color rgb="FF000000"/>
      <name val="Times New Roman"/>
      <family val="1"/>
    </font>
    <font>
      <sz val="10"/>
      <color theme="0" tint="-0.34998626667073579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777777"/>
      <name val="Calibri"/>
      <family val="2"/>
      <scheme val="minor"/>
    </font>
    <font>
      <sz val="11"/>
      <color rgb="FF777777"/>
      <name val="Calibri"/>
      <family val="2"/>
      <scheme val="minor"/>
    </font>
    <font>
      <sz val="9"/>
      <name val="Times New Roman"/>
      <family val="1"/>
    </font>
    <font>
      <sz val="11"/>
      <color rgb="FF676767"/>
      <name val="Calibri"/>
      <family val="2"/>
      <scheme val="minor"/>
    </font>
    <font>
      <i/>
      <sz val="9.5"/>
      <color rgb="FF000000"/>
      <name val="Times New Roman"/>
      <family val="1"/>
    </font>
    <font>
      <sz val="11"/>
      <color rgb="FF555555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9"/>
      <color rgb="FF545454"/>
      <name val="Times New Roman"/>
      <family val="1"/>
    </font>
    <font>
      <sz val="10"/>
      <color rgb="FF494949"/>
      <name val="Calibri"/>
      <family val="2"/>
      <scheme val="minor"/>
    </font>
    <font>
      <sz val="10"/>
      <name val="Calibri"/>
      <family val="2"/>
      <scheme val="minor"/>
    </font>
    <font>
      <sz val="9.5"/>
      <color rgb="FF696969"/>
      <name val="Times New Roman"/>
      <family val="1"/>
    </font>
    <font>
      <sz val="10"/>
      <color rgb="FF696969"/>
      <name val="Calibri"/>
      <family val="2"/>
      <scheme val="minor"/>
    </font>
    <font>
      <sz val="9.5"/>
      <color rgb="FF434343"/>
      <name val="Times New Roman"/>
      <family val="1"/>
    </font>
    <font>
      <sz val="9"/>
      <color rgb="FF777777"/>
      <name val="Times New Roman"/>
      <family val="1"/>
    </font>
    <font>
      <sz val="9"/>
      <color rgb="FF4A4A4A"/>
      <name val="Times New Roman"/>
      <family val="1"/>
    </font>
    <font>
      <sz val="10"/>
      <color rgb="FF4A4A4A"/>
      <name val="Calibri"/>
      <family val="2"/>
      <scheme val="minor"/>
    </font>
    <font>
      <sz val="9"/>
      <color rgb="FF7A7A7A"/>
      <name val="Times New Roman"/>
      <family val="1"/>
    </font>
    <font>
      <i/>
      <sz val="9"/>
      <color rgb="FF000000"/>
      <name val="Times New Roman"/>
      <family val="1"/>
    </font>
    <font>
      <b/>
      <sz val="12"/>
      <color rgb="FF000000"/>
      <name val="Calibri"/>
      <family val="2"/>
      <scheme val="minor"/>
    </font>
    <font>
      <sz val="9"/>
      <color rgb="FF666666"/>
      <name val="Times New Roman"/>
      <family val="1"/>
    </font>
    <font>
      <sz val="10"/>
      <color rgb="FF666666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5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 applyAlignment="1">
      <alignment vertical="center"/>
    </xf>
    <xf numFmtId="0" fontId="8" fillId="2" borderId="0" xfId="0" applyFont="1" applyFill="1" applyAlignment="1">
      <alignment vertical="top" wrapText="1"/>
    </xf>
    <xf numFmtId="0" fontId="0" fillId="0" borderId="0" xfId="0" applyAlignment="1">
      <alignment vertical="center"/>
    </xf>
    <xf numFmtId="0" fontId="3" fillId="0" borderId="0" xfId="1" applyAlignment="1">
      <alignment vertical="center"/>
    </xf>
    <xf numFmtId="0" fontId="8" fillId="3" borderId="0" xfId="0" applyFont="1" applyFill="1" applyAlignment="1">
      <alignment vertical="top" wrapText="1"/>
    </xf>
    <xf numFmtId="2" fontId="4" fillId="3" borderId="0" xfId="0" applyNumberFormat="1" applyFont="1" applyFill="1" applyAlignment="1">
      <alignment vertical="center"/>
    </xf>
    <xf numFmtId="2" fontId="4" fillId="3" borderId="0" xfId="0" applyNumberFormat="1" applyFont="1" applyFill="1" applyAlignment="1">
      <alignment horizontal="center" vertical="center"/>
    </xf>
    <xf numFmtId="2" fontId="11" fillId="3" borderId="0" xfId="0" applyNumberFormat="1" applyFont="1" applyFill="1" applyAlignment="1">
      <alignment horizontal="right" vertical="top" wrapText="1"/>
    </xf>
    <xf numFmtId="1" fontId="4" fillId="3" borderId="0" xfId="0" applyNumberFormat="1" applyFont="1" applyFill="1" applyAlignment="1">
      <alignment vertical="center"/>
    </xf>
    <xf numFmtId="0" fontId="0" fillId="3" borderId="0" xfId="0" applyFill="1"/>
    <xf numFmtId="1" fontId="12" fillId="3" borderId="0" xfId="0" applyNumberFormat="1" applyFont="1" applyFill="1" applyAlignment="1">
      <alignment vertical="top" wrapText="1"/>
    </xf>
    <xf numFmtId="2" fontId="8" fillId="3" borderId="0" xfId="0" applyNumberFormat="1" applyFont="1" applyFill="1" applyAlignment="1">
      <alignment vertical="top"/>
    </xf>
    <xf numFmtId="2" fontId="0" fillId="3" borderId="0" xfId="0" applyNumberFormat="1" applyFill="1"/>
    <xf numFmtId="2" fontId="8" fillId="3" borderId="0" xfId="0" applyNumberFormat="1" applyFont="1" applyFill="1" applyAlignment="1">
      <alignment vertical="top" wrapText="1"/>
    </xf>
    <xf numFmtId="0" fontId="13" fillId="3" borderId="0" xfId="0" applyFont="1" applyFill="1" applyAlignment="1">
      <alignment horizontal="center" vertical="top" wrapText="1"/>
    </xf>
    <xf numFmtId="2" fontId="14" fillId="3" borderId="0" xfId="0" applyNumberFormat="1" applyFont="1" applyFill="1" applyAlignment="1">
      <alignment vertical="center"/>
    </xf>
    <xf numFmtId="0" fontId="15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right" vertical="top" wrapText="1"/>
    </xf>
    <xf numFmtId="0" fontId="15" fillId="2" borderId="0" xfId="0" applyFont="1" applyFill="1" applyAlignment="1">
      <alignment horizontal="right" vertical="top" wrapText="1"/>
    </xf>
    <xf numFmtId="0" fontId="16" fillId="2" borderId="0" xfId="0" applyFont="1" applyFill="1" applyAlignment="1">
      <alignment horizontal="right" vertical="top" wrapText="1"/>
    </xf>
    <xf numFmtId="0" fontId="17" fillId="2" borderId="0" xfId="0" applyFont="1" applyFill="1" applyAlignment="1">
      <alignment vertical="top" wrapText="1"/>
    </xf>
    <xf numFmtId="0" fontId="15" fillId="2" borderId="0" xfId="0" applyFont="1" applyFill="1" applyAlignment="1">
      <alignment vertical="top" wrapText="1"/>
    </xf>
    <xf numFmtId="0" fontId="17" fillId="2" borderId="0" xfId="0" applyFont="1" applyFill="1" applyAlignment="1">
      <alignment horizontal="right" vertical="top" wrapText="1"/>
    </xf>
    <xf numFmtId="164" fontId="0" fillId="0" borderId="0" xfId="0" applyNumberFormat="1"/>
    <xf numFmtId="0" fontId="8" fillId="2" borderId="0" xfId="0" applyFont="1" applyFill="1" applyAlignment="1">
      <alignment horizontal="center" vertical="top" wrapText="1"/>
    </xf>
    <xf numFmtId="2" fontId="8" fillId="2" borderId="0" xfId="0" applyNumberFormat="1" applyFont="1" applyFill="1" applyAlignment="1">
      <alignment horizontal="center" vertical="top" wrapText="1"/>
    </xf>
    <xf numFmtId="2" fontId="11" fillId="2" borderId="0" xfId="0" applyNumberFormat="1" applyFont="1" applyFill="1" applyAlignment="1">
      <alignment horizontal="right" vertical="top" wrapText="1"/>
    </xf>
    <xf numFmtId="1" fontId="12" fillId="2" borderId="0" xfId="0" applyNumberFormat="1" applyFont="1" applyFill="1" applyAlignment="1">
      <alignment vertical="top" wrapText="1"/>
    </xf>
    <xf numFmtId="2" fontId="8" fillId="2" borderId="0" xfId="0" applyNumberFormat="1" applyFont="1" applyFill="1" applyAlignment="1">
      <alignment vertical="top"/>
    </xf>
    <xf numFmtId="2" fontId="0" fillId="0" borderId="0" xfId="0" applyNumberFormat="1"/>
    <xf numFmtId="2" fontId="8" fillId="2" borderId="0" xfId="0" applyNumberFormat="1" applyFont="1" applyFill="1" applyAlignment="1">
      <alignment vertical="top" wrapText="1"/>
    </xf>
    <xf numFmtId="0" fontId="18" fillId="2" borderId="0" xfId="0" applyFont="1" applyFill="1" applyAlignment="1">
      <alignment horizontal="center" vertical="top" wrapText="1"/>
    </xf>
    <xf numFmtId="0" fontId="13" fillId="2" borderId="0" xfId="0" applyFont="1" applyFill="1" applyAlignment="1">
      <alignment horizontal="center" vertical="top" wrapText="1"/>
    </xf>
    <xf numFmtId="0" fontId="19" fillId="2" borderId="0" xfId="0" applyFont="1" applyFill="1" applyAlignment="1">
      <alignment horizontal="center" vertical="top" wrapText="1"/>
    </xf>
    <xf numFmtId="2" fontId="20" fillId="2" borderId="0" xfId="0" applyNumberFormat="1" applyFont="1" applyFill="1" applyAlignment="1">
      <alignment horizontal="center" vertical="center" wrapText="1"/>
    </xf>
    <xf numFmtId="2" fontId="21" fillId="0" borderId="0" xfId="0" applyNumberFormat="1" applyFont="1" applyAlignment="1">
      <alignment horizontal="center" vertical="center"/>
    </xf>
    <xf numFmtId="2" fontId="22" fillId="2" borderId="0" xfId="0" applyNumberFormat="1" applyFont="1" applyFill="1" applyAlignment="1">
      <alignment horizontal="center" vertical="center" wrapText="1"/>
    </xf>
    <xf numFmtId="2" fontId="21" fillId="0" borderId="0" xfId="0" applyNumberFormat="1" applyFont="1" applyAlignment="1">
      <alignment horizontal="left"/>
    </xf>
    <xf numFmtId="2" fontId="8" fillId="2" borderId="0" xfId="0" applyNumberFormat="1" applyFont="1" applyFill="1" applyAlignment="1">
      <alignment horizontal="right" vertical="top" wrapText="1"/>
    </xf>
    <xf numFmtId="2" fontId="23" fillId="2" borderId="0" xfId="0" applyNumberFormat="1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top" wrapText="1"/>
    </xf>
    <xf numFmtId="0" fontId="14" fillId="0" borderId="0" xfId="0" applyFont="1"/>
    <xf numFmtId="0" fontId="0" fillId="2" borderId="0" xfId="0" applyFill="1" applyAlignment="1">
      <alignment vertical="top" wrapText="1"/>
    </xf>
    <xf numFmtId="2" fontId="24" fillId="2" borderId="0" xfId="0" applyNumberFormat="1" applyFont="1" applyFill="1" applyAlignment="1">
      <alignment horizontal="center" vertical="top" wrapText="1"/>
    </xf>
    <xf numFmtId="2" fontId="24" fillId="2" borderId="0" xfId="0" applyNumberFormat="1" applyFont="1" applyFill="1" applyAlignment="1">
      <alignment horizontal="right" vertical="top" wrapText="1"/>
    </xf>
    <xf numFmtId="2" fontId="11" fillId="2" borderId="0" xfId="0" applyNumberFormat="1" applyFont="1" applyFill="1" applyAlignment="1">
      <alignment vertical="top" wrapText="1"/>
    </xf>
    <xf numFmtId="0" fontId="12" fillId="2" borderId="0" xfId="0" applyFont="1" applyFill="1" applyAlignment="1">
      <alignment vertical="top" wrapText="1"/>
    </xf>
    <xf numFmtId="0" fontId="25" fillId="2" borderId="0" xfId="0" applyFont="1" applyFill="1" applyAlignment="1">
      <alignment horizontal="right" vertical="top" wrapText="1"/>
    </xf>
    <xf numFmtId="0" fontId="26" fillId="2" borderId="0" xfId="0" applyFont="1" applyFill="1" applyAlignment="1">
      <alignment horizontal="center" vertical="top" wrapText="1"/>
    </xf>
    <xf numFmtId="0" fontId="12" fillId="2" borderId="0" xfId="0" applyFont="1" applyFill="1" applyAlignment="1">
      <alignment horizontal="center" vertical="top" wrapText="1"/>
    </xf>
    <xf numFmtId="0" fontId="12" fillId="2" borderId="0" xfId="0" applyFont="1" applyFill="1" applyAlignment="1">
      <alignment horizontal="right" vertical="top" wrapText="1"/>
    </xf>
    <xf numFmtId="0" fontId="27" fillId="2" borderId="0" xfId="0" applyFont="1" applyFill="1" applyAlignment="1">
      <alignment horizontal="right" vertical="top" wrapText="1"/>
    </xf>
    <xf numFmtId="0" fontId="12" fillId="2" borderId="0" xfId="0" applyFont="1" applyFill="1" applyAlignment="1">
      <alignment horizontal="left" vertical="top" wrapText="1" indent="2"/>
    </xf>
    <xf numFmtId="0" fontId="28" fillId="2" borderId="0" xfId="0" applyFont="1" applyFill="1" applyAlignment="1">
      <alignment horizontal="right" vertical="top" wrapText="1"/>
    </xf>
    <xf numFmtId="2" fontId="12" fillId="2" borderId="0" xfId="0" applyNumberFormat="1" applyFont="1" applyFill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2" fontId="29" fillId="2" borderId="0" xfId="0" applyNumberFormat="1" applyFont="1" applyFill="1" applyAlignment="1">
      <alignment horizontal="center" vertical="center" wrapText="1"/>
    </xf>
    <xf numFmtId="2" fontId="17" fillId="2" borderId="0" xfId="0" applyNumberFormat="1" applyFont="1" applyFill="1" applyAlignment="1">
      <alignment horizontal="right" vertical="top" wrapText="1"/>
    </xf>
    <xf numFmtId="2" fontId="30" fillId="2" borderId="0" xfId="0" applyNumberFormat="1" applyFont="1" applyFill="1" applyAlignment="1">
      <alignment horizontal="center" vertical="center" wrapText="1"/>
    </xf>
    <xf numFmtId="2" fontId="11" fillId="2" borderId="0" xfId="0" applyNumberFormat="1" applyFont="1" applyFill="1" applyAlignment="1">
      <alignment horizontal="center" vertical="top" wrapText="1"/>
    </xf>
    <xf numFmtId="2" fontId="12" fillId="2" borderId="0" xfId="0" applyNumberFormat="1" applyFont="1" applyFill="1" applyAlignment="1">
      <alignment horizontal="left" vertical="top"/>
    </xf>
    <xf numFmtId="2" fontId="31" fillId="2" borderId="0" xfId="0" applyNumberFormat="1" applyFont="1" applyFill="1" applyAlignment="1">
      <alignment horizontal="center" vertical="center" wrapText="1"/>
    </xf>
    <xf numFmtId="2" fontId="32" fillId="2" borderId="0" xfId="0" applyNumberFormat="1" applyFont="1" applyFill="1" applyAlignment="1">
      <alignment vertical="top"/>
    </xf>
    <xf numFmtId="2" fontId="20" fillId="2" borderId="0" xfId="0" applyNumberFormat="1" applyFont="1" applyFill="1" applyAlignment="1">
      <alignment horizontal="center" vertical="center"/>
    </xf>
    <xf numFmtId="2" fontId="24" fillId="2" borderId="0" xfId="0" applyNumberFormat="1" applyFont="1" applyFill="1" applyAlignment="1">
      <alignment vertical="top" wrapText="1"/>
    </xf>
    <xf numFmtId="0" fontId="27" fillId="2" borderId="0" xfId="0" applyFont="1" applyFill="1" applyAlignment="1">
      <alignment horizontal="center" vertical="top" wrapText="1"/>
    </xf>
    <xf numFmtId="0" fontId="28" fillId="2" borderId="0" xfId="0" applyFont="1" applyFill="1" applyAlignment="1">
      <alignment horizontal="center" vertical="top" wrapText="1"/>
    </xf>
    <xf numFmtId="0" fontId="12" fillId="2" borderId="0" xfId="0" applyFont="1" applyFill="1" applyAlignment="1">
      <alignment horizontal="left" vertical="top" wrapText="1" indent="1"/>
    </xf>
    <xf numFmtId="2" fontId="13" fillId="2" borderId="0" xfId="0" applyNumberFormat="1" applyFont="1" applyFill="1" applyAlignment="1">
      <alignment horizontal="left" vertical="top" wrapText="1"/>
    </xf>
    <xf numFmtId="0" fontId="13" fillId="2" borderId="0" xfId="0" applyFont="1" applyFill="1" applyAlignment="1">
      <alignment horizontal="left" vertical="top" wrapText="1"/>
    </xf>
    <xf numFmtId="2" fontId="33" fillId="2" borderId="0" xfId="0" applyNumberFormat="1" applyFont="1" applyFill="1" applyAlignment="1">
      <alignment horizontal="left" vertical="top" wrapText="1"/>
    </xf>
    <xf numFmtId="2" fontId="34" fillId="2" borderId="0" xfId="0" applyNumberFormat="1" applyFont="1" applyFill="1" applyAlignment="1">
      <alignment horizontal="right" vertical="top" wrapText="1"/>
    </xf>
    <xf numFmtId="0" fontId="35" fillId="2" borderId="0" xfId="0" applyFont="1" applyFill="1" applyAlignment="1">
      <alignment horizontal="right" vertical="top" wrapText="1"/>
    </xf>
    <xf numFmtId="2" fontId="36" fillId="2" borderId="0" xfId="0" applyNumberFormat="1" applyFont="1" applyFill="1" applyAlignment="1">
      <alignment vertical="top" wrapText="1"/>
    </xf>
    <xf numFmtId="2" fontId="13" fillId="2" borderId="0" xfId="0" applyNumberFormat="1" applyFont="1" applyFill="1" applyAlignment="1">
      <alignment horizontal="center" vertical="top" wrapText="1"/>
    </xf>
    <xf numFmtId="0" fontId="13" fillId="2" borderId="0" xfId="0" applyFont="1" applyFill="1" applyAlignment="1">
      <alignment horizontal="center" vertical="center" wrapText="1"/>
    </xf>
    <xf numFmtId="165" fontId="13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29" fillId="0" borderId="0" xfId="0" applyNumberFormat="1" applyFont="1" applyAlignment="1">
      <alignment horizontal="center" vertical="center"/>
    </xf>
    <xf numFmtId="0" fontId="24" fillId="2" borderId="0" xfId="0" applyFont="1" applyFill="1" applyAlignment="1">
      <alignment vertical="top" wrapText="1"/>
    </xf>
    <xf numFmtId="0" fontId="11" fillId="2" borderId="0" xfId="0" applyFont="1" applyFill="1" applyAlignment="1">
      <alignment horizontal="right" vertical="top" wrapText="1"/>
    </xf>
    <xf numFmtId="2" fontId="34" fillId="2" borderId="0" xfId="0" applyNumberFormat="1" applyFont="1" applyFill="1" applyAlignment="1">
      <alignment horizontal="center" vertical="top" wrapText="1"/>
    </xf>
    <xf numFmtId="0" fontId="13" fillId="2" borderId="0" xfId="0" applyFont="1" applyFill="1" applyAlignment="1">
      <alignment vertical="top" wrapText="1"/>
    </xf>
    <xf numFmtId="0" fontId="12" fillId="2" borderId="0" xfId="0" applyFont="1" applyFill="1" applyAlignment="1">
      <alignment horizontal="right" vertical="top" wrapText="1" indent="1"/>
    </xf>
    <xf numFmtId="2" fontId="15" fillId="2" borderId="0" xfId="0" applyNumberFormat="1" applyFont="1" applyFill="1" applyAlignment="1">
      <alignment horizontal="right" vertical="top" wrapText="1"/>
    </xf>
    <xf numFmtId="165" fontId="37" fillId="0" borderId="0" xfId="0" applyNumberFormat="1" applyFont="1" applyAlignment="1">
      <alignment horizontal="right" vertical="top" wrapText="1"/>
    </xf>
    <xf numFmtId="2" fontId="36" fillId="2" borderId="0" xfId="0" applyNumberFormat="1" applyFont="1" applyFill="1" applyAlignment="1">
      <alignment vertical="top"/>
    </xf>
    <xf numFmtId="2" fontId="8" fillId="2" borderId="0" xfId="0" applyNumberFormat="1" applyFont="1" applyFill="1" applyAlignment="1">
      <alignment horizontal="right" vertical="top"/>
    </xf>
    <xf numFmtId="0" fontId="25" fillId="2" borderId="0" xfId="0" applyFont="1" applyFill="1" applyAlignment="1">
      <alignment vertical="top" wrapText="1"/>
    </xf>
    <xf numFmtId="0" fontId="25" fillId="2" borderId="0" xfId="0" applyFont="1" applyFill="1" applyAlignment="1">
      <alignment horizontal="center" vertical="top" wrapText="1"/>
    </xf>
    <xf numFmtId="2" fontId="38" fillId="2" borderId="0" xfId="0" applyNumberFormat="1" applyFont="1" applyFill="1" applyAlignment="1">
      <alignment horizontal="left" vertical="top" wrapText="1"/>
    </xf>
    <xf numFmtId="165" fontId="18" fillId="2" borderId="0" xfId="0" applyNumberFormat="1" applyFont="1" applyFill="1" applyAlignment="1">
      <alignment horizontal="center" vertical="top" wrapText="1"/>
    </xf>
    <xf numFmtId="2" fontId="39" fillId="2" borderId="0" xfId="0" applyNumberFormat="1" applyFont="1" applyFill="1" applyAlignment="1">
      <alignment horizontal="center" vertical="center" wrapText="1"/>
    </xf>
    <xf numFmtId="2" fontId="40" fillId="2" borderId="0" xfId="0" applyNumberFormat="1" applyFont="1" applyFill="1" applyAlignment="1">
      <alignment horizontal="center" vertical="center" wrapText="1"/>
    </xf>
    <xf numFmtId="2" fontId="37" fillId="2" borderId="0" xfId="0" applyNumberFormat="1" applyFont="1" applyFill="1" applyAlignment="1">
      <alignment vertical="top"/>
    </xf>
    <xf numFmtId="0" fontId="41" fillId="2" borderId="0" xfId="0" applyFont="1" applyFill="1" applyAlignment="1">
      <alignment horizontal="center" vertical="top" wrapText="1"/>
    </xf>
    <xf numFmtId="2" fontId="42" fillId="2" borderId="0" xfId="0" applyNumberFormat="1" applyFont="1" applyFill="1" applyAlignment="1">
      <alignment horizontal="center" vertical="center" wrapText="1"/>
    </xf>
    <xf numFmtId="0" fontId="43" fillId="2" borderId="0" xfId="0" applyFont="1" applyFill="1" applyAlignment="1">
      <alignment horizontal="center" vertical="top" wrapText="1"/>
    </xf>
    <xf numFmtId="2" fontId="44" fillId="2" borderId="0" xfId="0" applyNumberFormat="1" applyFont="1" applyFill="1" applyAlignment="1">
      <alignment horizontal="left" vertical="top" wrapText="1"/>
    </xf>
    <xf numFmtId="165" fontId="13" fillId="2" borderId="0" xfId="0" applyNumberFormat="1" applyFont="1" applyFill="1" applyAlignment="1">
      <alignment horizontal="center" vertical="top" wrapText="1"/>
    </xf>
    <xf numFmtId="2" fontId="8" fillId="5" borderId="0" xfId="0" applyNumberFormat="1" applyFont="1" applyFill="1" applyAlignment="1">
      <alignment horizontal="center" vertical="top" wrapText="1"/>
    </xf>
    <xf numFmtId="0" fontId="43" fillId="2" borderId="0" xfId="0" applyFont="1" applyFill="1" applyAlignment="1">
      <alignment vertical="top" wrapText="1"/>
    </xf>
    <xf numFmtId="2" fontId="45" fillId="2" borderId="0" xfId="0" applyNumberFormat="1" applyFont="1" applyFill="1" applyAlignment="1">
      <alignment horizontal="left" vertical="top" wrapText="1"/>
    </xf>
    <xf numFmtId="2" fontId="46" fillId="2" borderId="0" xfId="0" applyNumberFormat="1" applyFont="1" applyFill="1" applyAlignment="1">
      <alignment horizontal="center" vertical="center" wrapText="1"/>
    </xf>
    <xf numFmtId="0" fontId="28" fillId="2" borderId="0" xfId="0" applyFont="1" applyFill="1" applyAlignment="1">
      <alignment vertical="top" wrapText="1"/>
    </xf>
    <xf numFmtId="0" fontId="12" fillId="2" borderId="0" xfId="0" applyFont="1" applyFill="1" applyAlignment="1">
      <alignment horizontal="left" vertical="top" wrapText="1" indent="5"/>
    </xf>
    <xf numFmtId="0" fontId="0" fillId="0" borderId="1" xfId="0" applyBorder="1"/>
    <xf numFmtId="0" fontId="8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right" vertical="top" wrapText="1"/>
    </xf>
    <xf numFmtId="2" fontId="8" fillId="2" borderId="1" xfId="0" applyNumberFormat="1" applyFont="1" applyFill="1" applyBorder="1" applyAlignment="1">
      <alignment horizontal="right" vertical="top" wrapText="1"/>
    </xf>
    <xf numFmtId="2" fontId="8" fillId="2" borderId="1" xfId="0" applyNumberFormat="1" applyFont="1" applyFill="1" applyBorder="1" applyAlignment="1">
      <alignment horizontal="center" vertical="top" wrapText="1"/>
    </xf>
    <xf numFmtId="2" fontId="24" fillId="2" borderId="1" xfId="0" applyNumberFormat="1" applyFont="1" applyFill="1" applyBorder="1" applyAlignment="1">
      <alignment horizontal="right" vertical="top" wrapText="1"/>
    </xf>
    <xf numFmtId="2" fontId="8" fillId="2" borderId="1" xfId="0" applyNumberFormat="1" applyFont="1" applyFill="1" applyBorder="1" applyAlignment="1">
      <alignment vertical="top" wrapText="1"/>
    </xf>
    <xf numFmtId="164" fontId="0" fillId="0" borderId="1" xfId="0" applyNumberFormat="1" applyBorder="1"/>
    <xf numFmtId="2" fontId="11" fillId="2" borderId="1" xfId="0" applyNumberFormat="1" applyFont="1" applyFill="1" applyBorder="1" applyAlignment="1">
      <alignment horizontal="right" vertical="top" wrapText="1"/>
    </xf>
    <xf numFmtId="1" fontId="12" fillId="2" borderId="1" xfId="0" applyNumberFormat="1" applyFont="1" applyFill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right" vertical="top" wrapText="1"/>
    </xf>
    <xf numFmtId="0" fontId="26" fillId="2" borderId="1" xfId="0" applyFont="1" applyFill="1" applyBorder="1" applyAlignment="1">
      <alignment horizontal="center" vertical="top" wrapText="1"/>
    </xf>
    <xf numFmtId="0" fontId="25" fillId="2" borderId="1" xfId="0" applyFont="1" applyFill="1" applyBorder="1" applyAlignment="1">
      <alignment horizontal="center" vertical="top" wrapText="1"/>
    </xf>
    <xf numFmtId="0" fontId="27" fillId="2" borderId="1" xfId="0" applyFont="1" applyFill="1" applyBorder="1" applyAlignment="1">
      <alignment horizontal="right" vertical="top" wrapText="1"/>
    </xf>
    <xf numFmtId="0" fontId="12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left" vertical="top" wrapText="1" indent="2"/>
    </xf>
    <xf numFmtId="0" fontId="28" fillId="2" borderId="1" xfId="0" applyFont="1" applyFill="1" applyBorder="1" applyAlignment="1">
      <alignment horizontal="right" vertical="top" wrapText="1"/>
    </xf>
    <xf numFmtId="2" fontId="0" fillId="0" borderId="1" xfId="0" applyNumberFormat="1" applyBorder="1"/>
    <xf numFmtId="2" fontId="21" fillId="0" borderId="1" xfId="0" applyNumberFormat="1" applyFont="1" applyBorder="1" applyAlignment="1">
      <alignment horizontal="center" vertical="center"/>
    </xf>
    <xf numFmtId="2" fontId="20" fillId="2" borderId="1" xfId="0" applyNumberFormat="1" applyFont="1" applyFill="1" applyBorder="1" applyAlignment="1">
      <alignment horizontal="center" vertical="center" wrapText="1"/>
    </xf>
    <xf numFmtId="2" fontId="21" fillId="0" borderId="1" xfId="0" applyNumberFormat="1" applyFont="1" applyBorder="1" applyAlignment="1">
      <alignment horizontal="left"/>
    </xf>
    <xf numFmtId="0" fontId="47" fillId="2" borderId="0" xfId="0" applyFont="1" applyFill="1" applyAlignment="1">
      <alignment horizontal="right" vertical="top" wrapText="1"/>
    </xf>
    <xf numFmtId="0" fontId="47" fillId="2" borderId="0" xfId="0" applyFont="1" applyFill="1" applyAlignment="1">
      <alignment horizontal="center" vertical="top" wrapText="1"/>
    </xf>
    <xf numFmtId="0" fontId="12" fillId="0" borderId="0" xfId="0" applyFont="1" applyAlignment="1">
      <alignment horizontal="left"/>
    </xf>
    <xf numFmtId="0" fontId="35" fillId="2" borderId="0" xfId="0" applyFont="1" applyFill="1" applyAlignment="1">
      <alignment horizontal="center" vertical="top" wrapText="1"/>
    </xf>
    <xf numFmtId="0" fontId="35" fillId="2" borderId="0" xfId="0" applyFont="1" applyFill="1" applyAlignment="1">
      <alignment horizontal="left" vertical="top" wrapText="1" indent="2"/>
    </xf>
    <xf numFmtId="2" fontId="49" fillId="2" borderId="0" xfId="0" applyNumberFormat="1" applyFont="1" applyFill="1" applyAlignment="1">
      <alignment vertical="top"/>
    </xf>
    <xf numFmtId="0" fontId="48" fillId="0" borderId="0" xfId="0" applyFont="1" applyAlignment="1">
      <alignment horizontal="left"/>
    </xf>
    <xf numFmtId="2" fontId="16" fillId="2" borderId="0" xfId="0" applyNumberFormat="1" applyFont="1" applyFill="1" applyAlignment="1">
      <alignment vertical="top"/>
    </xf>
    <xf numFmtId="2" fontId="14" fillId="3" borderId="1" xfId="0" applyNumberFormat="1" applyFont="1" applyFill="1" applyBorder="1" applyAlignment="1">
      <alignment vertical="center"/>
    </xf>
    <xf numFmtId="2" fontId="42" fillId="2" borderId="1" xfId="0" applyNumberFormat="1" applyFont="1" applyFill="1" applyBorder="1" applyAlignment="1">
      <alignment horizontal="center" vertical="center" wrapText="1"/>
    </xf>
    <xf numFmtId="2" fontId="4" fillId="3" borderId="1" xfId="0" applyNumberFormat="1" applyFont="1" applyFill="1" applyBorder="1" applyAlignment="1">
      <alignment vertical="center"/>
    </xf>
    <xf numFmtId="2" fontId="50" fillId="2" borderId="0" xfId="0" applyNumberFormat="1" applyFont="1" applyFill="1" applyAlignment="1">
      <alignment horizontal="left" vertical="top" wrapText="1"/>
    </xf>
    <xf numFmtId="2" fontId="51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right"/>
    </xf>
    <xf numFmtId="0" fontId="45" fillId="2" borderId="0" xfId="0" applyFont="1" applyFill="1" applyAlignment="1">
      <alignment horizontal="right" vertical="top" wrapText="1"/>
    </xf>
    <xf numFmtId="0" fontId="33" fillId="2" borderId="0" xfId="0" applyFont="1" applyFill="1" applyAlignment="1">
      <alignment horizontal="left" vertical="top" wrapText="1"/>
    </xf>
    <xf numFmtId="0" fontId="12" fillId="2" borderId="0" xfId="0" applyFont="1" applyFill="1" applyAlignment="1">
      <alignment horizontal="left" vertical="top"/>
    </xf>
    <xf numFmtId="0" fontId="14" fillId="0" borderId="0" xfId="0" applyFont="1" applyAlignment="1">
      <alignment horizontal="center" vertical="center"/>
    </xf>
    <xf numFmtId="2" fontId="4" fillId="0" borderId="0" xfId="0" applyNumberFormat="1" applyFont="1" applyFill="1" applyAlignment="1">
      <alignment vertical="center"/>
    </xf>
    <xf numFmtId="0" fontId="4" fillId="0" borderId="0" xfId="0" applyFont="1" applyFill="1"/>
    <xf numFmtId="2" fontId="40" fillId="0" borderId="0" xfId="0" applyNumberFormat="1" applyFont="1" applyFill="1" applyAlignment="1">
      <alignment horizontal="center" vertical="center" wrapText="1"/>
    </xf>
    <xf numFmtId="2" fontId="40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2" fontId="4" fillId="0" borderId="0" xfId="0" applyNumberFormat="1" applyFont="1" applyFill="1" applyBorder="1" applyAlignment="1">
      <alignment vertical="center"/>
    </xf>
    <xf numFmtId="2" fontId="40" fillId="0" borderId="1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/>
    </xf>
    <xf numFmtId="1" fontId="4" fillId="3" borderId="0" xfId="0" applyNumberFormat="1" applyFont="1" applyFill="1" applyAlignment="1">
      <alignment horizontal="center" vertical="center"/>
    </xf>
    <xf numFmtId="0" fontId="0" fillId="3" borderId="0" xfId="0" applyFill="1" applyAlignment="1">
      <alignment vertical="center"/>
    </xf>
    <xf numFmtId="0" fontId="3" fillId="3" borderId="0" xfId="1" applyFill="1" applyAlignment="1">
      <alignment vertical="center"/>
    </xf>
    <xf numFmtId="1" fontId="8" fillId="2" borderId="0" xfId="0" applyNumberFormat="1" applyFont="1" applyFill="1" applyAlignment="1">
      <alignment vertical="top"/>
    </xf>
    <xf numFmtId="2" fontId="8" fillId="2" borderId="0" xfId="0" quotePrefix="1" applyNumberFormat="1" applyFont="1" applyFill="1" applyAlignment="1">
      <alignment vertical="top"/>
    </xf>
    <xf numFmtId="0" fontId="8" fillId="2" borderId="0" xfId="0" applyFont="1" applyFill="1" applyAlignment="1">
      <alignment horizontal="right" vertical="top" wrapText="1" indent="1"/>
    </xf>
    <xf numFmtId="0" fontId="25" fillId="2" borderId="0" xfId="0" applyFont="1" applyFill="1" applyAlignment="1">
      <alignment horizontal="left" vertical="top" wrapText="1" indent="1"/>
    </xf>
    <xf numFmtId="0" fontId="27" fillId="2" borderId="0" xfId="0" applyFont="1" applyFill="1" applyAlignment="1">
      <alignment vertical="top" wrapText="1"/>
    </xf>
    <xf numFmtId="0" fontId="47" fillId="2" borderId="0" xfId="0" applyFont="1" applyFill="1" applyAlignment="1">
      <alignment horizontal="left" vertical="top" wrapText="1" indent="1"/>
    </xf>
    <xf numFmtId="2" fontId="12" fillId="2" borderId="0" xfId="0" applyNumberFormat="1" applyFont="1" applyFill="1" applyAlignment="1">
      <alignment horizontal="center" vertical="top" wrapText="1"/>
    </xf>
    <xf numFmtId="166" fontId="0" fillId="0" borderId="0" xfId="0" applyNumberFormat="1"/>
    <xf numFmtId="0" fontId="47" fillId="2" borderId="0" xfId="0" applyFont="1" applyFill="1" applyAlignment="1">
      <alignment vertical="top" wrapText="1"/>
    </xf>
    <xf numFmtId="0" fontId="27" fillId="2" borderId="0" xfId="0" applyFont="1" applyFill="1" applyAlignment="1">
      <alignment horizontal="left" vertical="top" wrapText="1" indent="1"/>
    </xf>
    <xf numFmtId="2" fontId="12" fillId="2" borderId="0" xfId="0" applyNumberFormat="1" applyFont="1" applyFill="1" applyAlignment="1">
      <alignment horizontal="center" vertical="top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165" fontId="4" fillId="3" borderId="0" xfId="0" applyNumberFormat="1" applyFont="1" applyFill="1" applyAlignment="1">
      <alignment horizontal="center" vertical="center"/>
    </xf>
    <xf numFmtId="165" fontId="11" fillId="3" borderId="0" xfId="0" applyNumberFormat="1" applyFont="1" applyFill="1" applyAlignment="1">
      <alignment horizontal="right" vertical="top" wrapText="1"/>
    </xf>
    <xf numFmtId="165" fontId="8" fillId="2" borderId="0" xfId="0" applyNumberFormat="1" applyFont="1" applyFill="1" applyAlignment="1">
      <alignment horizontal="center" vertical="top" wrapText="1"/>
    </xf>
    <xf numFmtId="165" fontId="11" fillId="0" borderId="0" xfId="0" applyNumberFormat="1" applyFont="1" applyAlignment="1">
      <alignment horizontal="right" vertical="top" wrapText="1"/>
    </xf>
    <xf numFmtId="165" fontId="11" fillId="2" borderId="0" xfId="0" applyNumberFormat="1" applyFont="1" applyFill="1" applyAlignment="1">
      <alignment horizontal="right" vertical="top" wrapText="1"/>
    </xf>
    <xf numFmtId="165" fontId="4" fillId="0" borderId="0" xfId="0" applyNumberFormat="1" applyFont="1" applyAlignment="1">
      <alignment vertical="center"/>
    </xf>
    <xf numFmtId="165" fontId="4" fillId="3" borderId="0" xfId="0" applyNumberFormat="1" applyFont="1" applyFill="1" applyAlignment="1">
      <alignment vertical="center"/>
    </xf>
    <xf numFmtId="165" fontId="11" fillId="0" borderId="0" xfId="0" applyNumberFormat="1" applyFont="1" applyFill="1" applyAlignment="1">
      <alignment horizontal="right" vertical="top" wrapText="1"/>
    </xf>
    <xf numFmtId="165" fontId="8" fillId="2" borderId="1" xfId="0" applyNumberFormat="1" applyFont="1" applyFill="1" applyBorder="1" applyAlignment="1">
      <alignment horizontal="center" vertical="top" wrapText="1"/>
    </xf>
    <xf numFmtId="165" fontId="11" fillId="0" borderId="1" xfId="0" applyNumberFormat="1" applyFont="1" applyFill="1" applyBorder="1" applyAlignment="1">
      <alignment horizontal="right" vertical="top" wrapText="1"/>
    </xf>
    <xf numFmtId="165" fontId="24" fillId="0" borderId="0" xfId="0" applyNumberFormat="1" applyFont="1" applyFill="1" applyAlignment="1">
      <alignment horizontal="right" vertical="top" wrapText="1"/>
    </xf>
    <xf numFmtId="165" fontId="8" fillId="0" borderId="0" xfId="0" applyNumberFormat="1" applyFont="1" applyFill="1" applyAlignment="1">
      <alignment horizontal="right" vertical="top" wrapText="1"/>
    </xf>
    <xf numFmtId="165" fontId="8" fillId="0" borderId="0" xfId="0" applyNumberFormat="1" applyFont="1" applyAlignment="1">
      <alignment horizontal="right" vertical="top" wrapText="1"/>
    </xf>
    <xf numFmtId="165" fontId="24" fillId="0" borderId="0" xfId="0" applyNumberFormat="1" applyFont="1" applyAlignment="1">
      <alignment horizontal="right" vertical="top" wrapText="1"/>
    </xf>
    <xf numFmtId="165" fontId="15" fillId="0" borderId="0" xfId="0" applyNumberFormat="1" applyFont="1" applyAlignment="1">
      <alignment horizontal="right" vertical="top" wrapText="1"/>
    </xf>
    <xf numFmtId="165" fontId="17" fillId="0" borderId="0" xfId="0" applyNumberFormat="1" applyFont="1" applyFill="1" applyAlignment="1">
      <alignment horizontal="right" vertical="top" wrapText="1"/>
    </xf>
    <xf numFmtId="165" fontId="8" fillId="2" borderId="0" xfId="0" applyNumberFormat="1" applyFont="1" applyFill="1" applyAlignment="1">
      <alignment horizontal="right" vertical="top" wrapText="1"/>
    </xf>
    <xf numFmtId="165" fontId="24" fillId="2" borderId="0" xfId="0" applyNumberFormat="1" applyFont="1" applyFill="1" applyAlignment="1">
      <alignment horizontal="right" vertical="top" wrapText="1"/>
    </xf>
    <xf numFmtId="165" fontId="24" fillId="4" borderId="0" xfId="0" applyNumberFormat="1" applyFont="1" applyFill="1" applyAlignment="1">
      <alignment horizontal="right" vertical="top" wrapText="1"/>
    </xf>
    <xf numFmtId="165" fontId="8" fillId="2" borderId="1" xfId="0" applyNumberFormat="1" applyFont="1" applyFill="1" applyBorder="1" applyAlignment="1">
      <alignment horizontal="right" vertical="top" wrapText="1"/>
    </xf>
    <xf numFmtId="2" fontId="4" fillId="0" borderId="0" xfId="0" applyNumberFormat="1" applyFont="1" applyFill="1" applyAlignment="1">
      <alignment horizontal="right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right" vertical="top" wrapText="1"/>
    </xf>
    <xf numFmtId="2" fontId="40" fillId="0" borderId="0" xfId="0" applyNumberFormat="1" applyFont="1" applyFill="1" applyAlignment="1">
      <alignment horizontal="left"/>
    </xf>
    <xf numFmtId="2" fontId="54" fillId="0" borderId="0" xfId="0" applyNumberFormat="1" applyFont="1" applyFill="1" applyAlignment="1">
      <alignment horizontal="center" vertical="center" wrapText="1"/>
    </xf>
    <xf numFmtId="2" fontId="40" fillId="0" borderId="0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Alignment="1">
      <alignment vertical="top" wrapText="1"/>
    </xf>
    <xf numFmtId="2" fontId="4" fillId="0" borderId="0" xfId="0" applyNumberFormat="1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right" vertical="top" wrapText="1"/>
    </xf>
    <xf numFmtId="2" fontId="4" fillId="0" borderId="1" xfId="0" applyNumberFormat="1" applyFont="1" applyFill="1" applyBorder="1" applyAlignment="1">
      <alignment horizontal="right" vertical="top" wrapText="1"/>
    </xf>
    <xf numFmtId="0" fontId="4" fillId="0" borderId="1" xfId="0" applyFont="1" applyFill="1" applyBorder="1" applyAlignment="1">
      <alignment horizontal="right" vertical="top" wrapText="1"/>
    </xf>
    <xf numFmtId="2" fontId="40" fillId="0" borderId="1" xfId="0" applyNumberFormat="1" applyFont="1" applyFill="1" applyBorder="1" applyAlignment="1">
      <alignment horizontal="center" vertical="center"/>
    </xf>
    <xf numFmtId="2" fontId="40" fillId="0" borderId="1" xfId="0" applyNumberFormat="1" applyFont="1" applyFill="1" applyBorder="1" applyAlignment="1">
      <alignment horizontal="left"/>
    </xf>
    <xf numFmtId="0" fontId="4" fillId="0" borderId="1" xfId="0" applyFont="1" applyFill="1" applyBorder="1"/>
    <xf numFmtId="0" fontId="4" fillId="0" borderId="1" xfId="0" applyFont="1" applyFill="1" applyBorder="1" applyAlignment="1">
      <alignment vertical="top" wrapText="1"/>
    </xf>
    <xf numFmtId="0" fontId="33" fillId="0" borderId="0" xfId="0" applyFont="1" applyFill="1" applyAlignment="1">
      <alignment horizontal="left"/>
    </xf>
    <xf numFmtId="0" fontId="55" fillId="0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1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2.xml"/><Relationship Id="rId1" Type="http://schemas.microsoft.com/office/2011/relationships/chartStyle" Target="style2.xml"/><Relationship Id="rId4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/>
              <a:t>Chiatura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4334438376679079E-2"/>
          <c:y val="6.125544605520155E-2"/>
          <c:w val="0.86751805601088827"/>
          <c:h val="0.79663072840640103"/>
        </c:manualLayout>
      </c:layout>
      <c:scatterChart>
        <c:scatterStyle val="lineMarker"/>
        <c:varyColors val="0"/>
        <c:ser>
          <c:idx val="0"/>
          <c:order val="0"/>
          <c:tx>
            <c:v>CaO &lt; 10%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9"/>
            <c:spPr>
              <a:solidFill>
                <a:schemeClr val="accent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xVal>
            <c:numRef>
              <c:f>Data!$CZ$23:$CZ$43</c:f>
              <c:numCache>
                <c:formatCode>0.00</c:formatCode>
                <c:ptCount val="21"/>
                <c:pt idx="0">
                  <c:v>28.364214400736138</c:v>
                </c:pt>
                <c:pt idx="1">
                  <c:v>0.37</c:v>
                </c:pt>
                <c:pt idx="2">
                  <c:v>0.3</c:v>
                </c:pt>
                <c:pt idx="3">
                  <c:v>0.55000000000000004</c:v>
                </c:pt>
                <c:pt idx="4">
                  <c:v>0.05</c:v>
                </c:pt>
                <c:pt idx="5">
                  <c:v>0.3</c:v>
                </c:pt>
                <c:pt idx="6">
                  <c:v>5.7000000000000002E-2</c:v>
                </c:pt>
                <c:pt idx="7">
                  <c:v>4.05</c:v>
                </c:pt>
                <c:pt idx="8">
                  <c:v>32.588826777087647</c:v>
                </c:pt>
                <c:pt idx="9">
                  <c:v>3.91</c:v>
                </c:pt>
                <c:pt idx="10">
                  <c:v>15.62</c:v>
                </c:pt>
                <c:pt idx="11">
                  <c:v>31.81</c:v>
                </c:pt>
                <c:pt idx="12">
                  <c:v>8.4700000000000006</c:v>
                </c:pt>
                <c:pt idx="13">
                  <c:v>1.5</c:v>
                </c:pt>
                <c:pt idx="14">
                  <c:v>23.63</c:v>
                </c:pt>
                <c:pt idx="15">
                  <c:v>17.5</c:v>
                </c:pt>
                <c:pt idx="16">
                  <c:v>21.8</c:v>
                </c:pt>
                <c:pt idx="17">
                  <c:v>22.04</c:v>
                </c:pt>
                <c:pt idx="18">
                  <c:v>7.87</c:v>
                </c:pt>
                <c:pt idx="19">
                  <c:v>29.744435242696113</c:v>
                </c:pt>
                <c:pt idx="20">
                  <c:v>16.39</c:v>
                </c:pt>
              </c:numCache>
            </c:numRef>
          </c:xVal>
          <c:yVal>
            <c:numRef>
              <c:f>Data!$DB$23:$DB$43</c:f>
              <c:numCache>
                <c:formatCode>0.00</c:formatCode>
                <c:ptCount val="21"/>
                <c:pt idx="0">
                  <c:v>-20.6</c:v>
                </c:pt>
                <c:pt idx="1">
                  <c:v>-13.766666666666666</c:v>
                </c:pt>
                <c:pt idx="2">
                  <c:v>-4.2</c:v>
                </c:pt>
                <c:pt idx="3">
                  <c:v>-7.5</c:v>
                </c:pt>
                <c:pt idx="4">
                  <c:v>-32.200000000000003</c:v>
                </c:pt>
                <c:pt idx="5">
                  <c:v>-13.1</c:v>
                </c:pt>
                <c:pt idx="6">
                  <c:v>-7.35</c:v>
                </c:pt>
                <c:pt idx="7">
                  <c:v>-14.466666666666669</c:v>
                </c:pt>
                <c:pt idx="8">
                  <c:v>-5.4</c:v>
                </c:pt>
                <c:pt idx="9">
                  <c:v>-11.350000000000001</c:v>
                </c:pt>
                <c:pt idx="10">
                  <c:v>-3.6</c:v>
                </c:pt>
                <c:pt idx="11">
                  <c:v>-4.2</c:v>
                </c:pt>
                <c:pt idx="12">
                  <c:v>-17.2</c:v>
                </c:pt>
                <c:pt idx="13">
                  <c:v>-14.533333333333333</c:v>
                </c:pt>
                <c:pt idx="14">
                  <c:v>-7.2</c:v>
                </c:pt>
                <c:pt idx="15">
                  <c:v>-28.2</c:v>
                </c:pt>
                <c:pt idx="16">
                  <c:v>-8.4</c:v>
                </c:pt>
                <c:pt idx="17">
                  <c:v>-9.1000000000000014</c:v>
                </c:pt>
                <c:pt idx="18">
                  <c:v>-6.6</c:v>
                </c:pt>
                <c:pt idx="19">
                  <c:v>-12.4</c:v>
                </c:pt>
                <c:pt idx="20">
                  <c:v>-19.2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359-42CC-A7D5-C657ABB3AE87}"/>
            </c:ext>
          </c:extLst>
        </c:ser>
        <c:ser>
          <c:idx val="1"/>
          <c:order val="1"/>
          <c:tx>
            <c:v>CaO &gt; 10 %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9"/>
            <c:spPr>
              <a:solidFill>
                <a:schemeClr val="accent2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xVal>
            <c:numRef>
              <c:f>Data!$CZ$43:$CZ$53</c:f>
              <c:numCache>
                <c:formatCode>0.00</c:formatCode>
                <c:ptCount val="11"/>
                <c:pt idx="0">
                  <c:v>16.39</c:v>
                </c:pt>
                <c:pt idx="1">
                  <c:v>24.26</c:v>
                </c:pt>
                <c:pt idx="2">
                  <c:v>21.65</c:v>
                </c:pt>
                <c:pt idx="3">
                  <c:v>33.642484472049688</c:v>
                </c:pt>
                <c:pt idx="4">
                  <c:v>27.72</c:v>
                </c:pt>
                <c:pt idx="5">
                  <c:v>32.450000000000003</c:v>
                </c:pt>
                <c:pt idx="6">
                  <c:v>20.46</c:v>
                </c:pt>
                <c:pt idx="7">
                  <c:v>29.52</c:v>
                </c:pt>
                <c:pt idx="8">
                  <c:v>25.92</c:v>
                </c:pt>
                <c:pt idx="9">
                  <c:v>30.68</c:v>
                </c:pt>
                <c:pt idx="10">
                  <c:v>34.57</c:v>
                </c:pt>
              </c:numCache>
            </c:numRef>
          </c:xVal>
          <c:yVal>
            <c:numRef>
              <c:f>Data!$DB$43:$DB$53</c:f>
              <c:numCache>
                <c:formatCode>0.00</c:formatCode>
                <c:ptCount val="11"/>
                <c:pt idx="0">
                  <c:v>-19.2</c:v>
                </c:pt>
                <c:pt idx="1">
                  <c:v>-26.1</c:v>
                </c:pt>
                <c:pt idx="2">
                  <c:v>-13.1</c:v>
                </c:pt>
                <c:pt idx="3">
                  <c:v>-10.3</c:v>
                </c:pt>
                <c:pt idx="4">
                  <c:v>-5.15</c:v>
                </c:pt>
                <c:pt idx="5">
                  <c:v>-2.2999999999999998</c:v>
                </c:pt>
                <c:pt idx="6">
                  <c:v>-13.8</c:v>
                </c:pt>
                <c:pt idx="7">
                  <c:v>-11.5</c:v>
                </c:pt>
                <c:pt idx="8">
                  <c:v>-8.1</c:v>
                </c:pt>
                <c:pt idx="9">
                  <c:v>-10.3</c:v>
                </c:pt>
                <c:pt idx="10">
                  <c:v>-4.2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359-42CC-A7D5-C657ABB3AE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0402248"/>
        <c:axId val="720403528"/>
      </c:scatterChart>
      <c:valAx>
        <c:axId val="720402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600" b="1"/>
                  <a:t>% MnO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0403528"/>
        <c:crossesAt val="-35"/>
        <c:crossBetween val="midCat"/>
      </c:valAx>
      <c:valAx>
        <c:axId val="720403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400" b="1"/>
                  <a:t>δ</a:t>
                </a:r>
                <a:r>
                  <a:rPr lang="en-US" sz="1400" b="1" baseline="30000"/>
                  <a:t>13</a:t>
                </a:r>
                <a:r>
                  <a:rPr lang="en-US" sz="1400" b="1"/>
                  <a:t>C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040224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7099426407879057"/>
          <c:y val="0.71755201708990812"/>
          <c:w val="0.1254221887066557"/>
          <c:h val="9.2667225930306407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Chiatura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0661011376886781"/>
          <c:y val="6.0355742613501608E-2"/>
          <c:w val="0.87197796751962708"/>
          <c:h val="0.80157368510697902"/>
        </c:manualLayout>
      </c:layout>
      <c:scatterChart>
        <c:scatterStyle val="lineMarker"/>
        <c:varyColors val="0"/>
        <c:ser>
          <c:idx val="0"/>
          <c:order val="0"/>
          <c:tx>
            <c:v>CaO &lt; 10%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9"/>
            <c:spPr>
              <a:solidFill>
                <a:schemeClr val="accent1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xVal>
            <c:numRef>
              <c:f>Data!$DB$23:$DB$45</c:f>
              <c:numCache>
                <c:formatCode>0.00</c:formatCode>
                <c:ptCount val="23"/>
                <c:pt idx="0">
                  <c:v>-20.6</c:v>
                </c:pt>
                <c:pt idx="1">
                  <c:v>-13.766666666666666</c:v>
                </c:pt>
                <c:pt idx="2">
                  <c:v>-4.2</c:v>
                </c:pt>
                <c:pt idx="3">
                  <c:v>-7.5</c:v>
                </c:pt>
                <c:pt idx="4">
                  <c:v>-32.200000000000003</c:v>
                </c:pt>
                <c:pt idx="5">
                  <c:v>-13.1</c:v>
                </c:pt>
                <c:pt idx="6">
                  <c:v>-7.35</c:v>
                </c:pt>
                <c:pt idx="7">
                  <c:v>-14.466666666666669</c:v>
                </c:pt>
                <c:pt idx="8">
                  <c:v>-5.4</c:v>
                </c:pt>
                <c:pt idx="9">
                  <c:v>-11.350000000000001</c:v>
                </c:pt>
                <c:pt idx="10">
                  <c:v>-3.6</c:v>
                </c:pt>
                <c:pt idx="11">
                  <c:v>-4.2</c:v>
                </c:pt>
                <c:pt idx="12">
                  <c:v>-17.2</c:v>
                </c:pt>
                <c:pt idx="13">
                  <c:v>-14.533333333333333</c:v>
                </c:pt>
                <c:pt idx="14">
                  <c:v>-7.2</c:v>
                </c:pt>
                <c:pt idx="15">
                  <c:v>-28.2</c:v>
                </c:pt>
                <c:pt idx="16">
                  <c:v>-8.4</c:v>
                </c:pt>
                <c:pt idx="17">
                  <c:v>-9.1000000000000014</c:v>
                </c:pt>
                <c:pt idx="18">
                  <c:v>-6.6</c:v>
                </c:pt>
                <c:pt idx="19">
                  <c:v>-12.4</c:v>
                </c:pt>
                <c:pt idx="20">
                  <c:v>-19.2</c:v>
                </c:pt>
                <c:pt idx="21">
                  <c:v>-26.1</c:v>
                </c:pt>
                <c:pt idx="22">
                  <c:v>-13.1</c:v>
                </c:pt>
              </c:numCache>
            </c:numRef>
          </c:xVal>
          <c:yVal>
            <c:numRef>
              <c:f>Data!$DC$23:$DC$45</c:f>
              <c:numCache>
                <c:formatCode>0.00</c:formatCode>
                <c:ptCount val="23"/>
                <c:pt idx="0">
                  <c:v>-7.3060000000000009</c:v>
                </c:pt>
                <c:pt idx="1">
                  <c:v>-3.3393333333333359</c:v>
                </c:pt>
                <c:pt idx="2">
                  <c:v>-6.8060000000000009</c:v>
                </c:pt>
                <c:pt idx="3">
                  <c:v>-3.6059999999999981</c:v>
                </c:pt>
                <c:pt idx="4">
                  <c:v>-3.8060000000000009</c:v>
                </c:pt>
                <c:pt idx="5">
                  <c:v>-4.4059999999999988</c:v>
                </c:pt>
                <c:pt idx="6">
                  <c:v>-3.0060000000000002</c:v>
                </c:pt>
                <c:pt idx="7">
                  <c:v>-3.3059999999999974</c:v>
                </c:pt>
                <c:pt idx="8">
                  <c:v>-4.6059999999999981</c:v>
                </c:pt>
                <c:pt idx="9">
                  <c:v>-6.4559999999999995</c:v>
                </c:pt>
                <c:pt idx="10">
                  <c:v>-7.7059999999999995</c:v>
                </c:pt>
                <c:pt idx="11">
                  <c:v>-9.6059999999999981</c:v>
                </c:pt>
                <c:pt idx="12">
                  <c:v>-4.5060000000000002</c:v>
                </c:pt>
                <c:pt idx="13">
                  <c:v>-2.8059999999999974</c:v>
                </c:pt>
                <c:pt idx="14">
                  <c:v>-4.1059999999999981</c:v>
                </c:pt>
                <c:pt idx="15">
                  <c:v>-4.4559999999999995</c:v>
                </c:pt>
                <c:pt idx="16">
                  <c:v>-5.8060000000000009</c:v>
                </c:pt>
                <c:pt idx="17">
                  <c:v>-3.4559999999999995</c:v>
                </c:pt>
                <c:pt idx="18">
                  <c:v>-6.9059999999999988</c:v>
                </c:pt>
                <c:pt idx="19">
                  <c:v>-5.1059999999999981</c:v>
                </c:pt>
                <c:pt idx="20">
                  <c:v>-5.3060000000000009</c:v>
                </c:pt>
                <c:pt idx="21">
                  <c:v>-4.4059999999999988</c:v>
                </c:pt>
                <c:pt idx="22">
                  <c:v>-4.4059999999999988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CEB-414D-9CFD-12ECAB70E17A}"/>
            </c:ext>
          </c:extLst>
        </c:ser>
        <c:ser>
          <c:idx val="1"/>
          <c:order val="1"/>
          <c:tx>
            <c:v>CaO &gt; 10%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9"/>
            <c:spPr>
              <a:solidFill>
                <a:schemeClr val="accent2"/>
              </a:solidFill>
              <a:ln w="9525">
                <a:solidFill>
                  <a:sysClr val="windowText" lastClr="000000"/>
                </a:solidFill>
              </a:ln>
              <a:effectLst/>
            </c:spPr>
          </c:marker>
          <c:xVal>
            <c:numRef>
              <c:f>Data!$DB$46:$DB$53</c:f>
              <c:numCache>
                <c:formatCode>0.00</c:formatCode>
                <c:ptCount val="8"/>
                <c:pt idx="0">
                  <c:v>-10.3</c:v>
                </c:pt>
                <c:pt idx="1">
                  <c:v>-5.15</c:v>
                </c:pt>
                <c:pt idx="2">
                  <c:v>-2.2999999999999998</c:v>
                </c:pt>
                <c:pt idx="3">
                  <c:v>-13.8</c:v>
                </c:pt>
                <c:pt idx="4">
                  <c:v>-11.5</c:v>
                </c:pt>
                <c:pt idx="5">
                  <c:v>-8.1</c:v>
                </c:pt>
                <c:pt idx="6">
                  <c:v>-10.3</c:v>
                </c:pt>
                <c:pt idx="7">
                  <c:v>-4.2</c:v>
                </c:pt>
              </c:numCache>
            </c:numRef>
          </c:xVal>
          <c:yVal>
            <c:numRef>
              <c:f>Data!$DC$46:$DC$53</c:f>
              <c:numCache>
                <c:formatCode>0.00</c:formatCode>
                <c:ptCount val="8"/>
                <c:pt idx="0">
                  <c:v>-3.1059999999999981</c:v>
                </c:pt>
                <c:pt idx="1">
                  <c:v>-1.6059999999999981</c:v>
                </c:pt>
                <c:pt idx="2">
                  <c:v>-3.2059999999999995</c:v>
                </c:pt>
                <c:pt idx="3">
                  <c:v>-2.8060000000000009</c:v>
                </c:pt>
                <c:pt idx="4">
                  <c:v>-2.0060000000000002</c:v>
                </c:pt>
                <c:pt idx="5">
                  <c:v>-2.6059999999999981</c:v>
                </c:pt>
                <c:pt idx="6">
                  <c:v>-3.4059999999999988</c:v>
                </c:pt>
                <c:pt idx="7">
                  <c:v>-6.8060000000000009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CEB-414D-9CFD-12ECAB70E1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0402248"/>
        <c:axId val="720403528"/>
      </c:scatterChart>
      <c:valAx>
        <c:axId val="720402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δ</a:t>
                </a:r>
                <a:r>
                  <a:rPr lang="en-US" baseline="30000"/>
                  <a:t>13</a:t>
                </a:r>
                <a:r>
                  <a:rPr lang="en-US"/>
                  <a:t>C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0403528"/>
        <c:crossesAt val="-12"/>
        <c:crossBetween val="midCat"/>
      </c:valAx>
      <c:valAx>
        <c:axId val="720403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δ</a:t>
                </a:r>
                <a:r>
                  <a:rPr lang="en-US" baseline="30000"/>
                  <a:t>18</a:t>
                </a:r>
                <a:r>
                  <a:rPr lang="en-US"/>
                  <a:t>O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0402248"/>
        <c:crossesAt val="-35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8684866728260766"/>
          <c:y val="0.70901565885130224"/>
          <c:w val="0.17497320564456972"/>
          <c:h val="9.248989584643276E-2"/>
        </c:manualLayout>
      </c:layout>
      <c:overlay val="1"/>
      <c:spPr>
        <a:solidFill>
          <a:sysClr val="window" lastClr="FFFFFF"/>
        </a:solidFill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userShapes r:id="rId4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'[1]Chiatura-carb'!$D$7:$D$54</c:f>
              <c:numCache>
                <c:formatCode>General</c:formatCode>
                <c:ptCount val="48"/>
                <c:pt idx="0">
                  <c:v>30.63465868192376</c:v>
                </c:pt>
                <c:pt idx="1">
                  <c:v>28.364214400736138</c:v>
                </c:pt>
                <c:pt idx="2">
                  <c:v>32.588826777087647</c:v>
                </c:pt>
                <c:pt idx="3">
                  <c:v>50.3</c:v>
                </c:pt>
                <c:pt idx="4">
                  <c:v>49.05</c:v>
                </c:pt>
                <c:pt idx="5">
                  <c:v>31.81</c:v>
                </c:pt>
                <c:pt idx="6">
                  <c:v>23.63</c:v>
                </c:pt>
                <c:pt idx="7">
                  <c:v>21.8</c:v>
                </c:pt>
                <c:pt idx="8">
                  <c:v>22.04</c:v>
                </c:pt>
                <c:pt idx="9">
                  <c:v>32.100333563377042</c:v>
                </c:pt>
                <c:pt idx="10">
                  <c:v>37.94</c:v>
                </c:pt>
                <c:pt idx="11">
                  <c:v>32.61</c:v>
                </c:pt>
                <c:pt idx="12">
                  <c:v>34.5</c:v>
                </c:pt>
                <c:pt idx="13">
                  <c:v>29.744435242696113</c:v>
                </c:pt>
                <c:pt idx="14">
                  <c:v>23.17</c:v>
                </c:pt>
                <c:pt idx="15">
                  <c:v>22.62</c:v>
                </c:pt>
                <c:pt idx="16">
                  <c:v>24.26</c:v>
                </c:pt>
                <c:pt idx="17">
                  <c:v>21.65</c:v>
                </c:pt>
                <c:pt idx="18">
                  <c:v>33.642484472049688</c:v>
                </c:pt>
                <c:pt idx="19">
                  <c:v>45.31</c:v>
                </c:pt>
                <c:pt idx="20">
                  <c:v>27.72</c:v>
                </c:pt>
                <c:pt idx="21">
                  <c:v>32.450000000000003</c:v>
                </c:pt>
                <c:pt idx="22">
                  <c:v>20.46</c:v>
                </c:pt>
                <c:pt idx="23">
                  <c:v>28.14</c:v>
                </c:pt>
                <c:pt idx="24">
                  <c:v>29.52</c:v>
                </c:pt>
                <c:pt idx="25">
                  <c:v>25.92</c:v>
                </c:pt>
                <c:pt idx="26">
                  <c:v>30.68</c:v>
                </c:pt>
                <c:pt idx="27">
                  <c:v>26.32</c:v>
                </c:pt>
                <c:pt idx="28">
                  <c:v>35.964124683689903</c:v>
                </c:pt>
                <c:pt idx="29">
                  <c:v>27.19</c:v>
                </c:pt>
                <c:pt idx="30">
                  <c:v>33.61</c:v>
                </c:pt>
                <c:pt idx="31">
                  <c:v>34.57</c:v>
                </c:pt>
                <c:pt idx="32">
                  <c:v>17.5</c:v>
                </c:pt>
                <c:pt idx="33">
                  <c:v>16.39</c:v>
                </c:pt>
                <c:pt idx="34">
                  <c:v>15.62</c:v>
                </c:pt>
                <c:pt idx="35">
                  <c:v>8.4700000000000006</c:v>
                </c:pt>
                <c:pt idx="36">
                  <c:v>7.87</c:v>
                </c:pt>
                <c:pt idx="37">
                  <c:v>4.05</c:v>
                </c:pt>
                <c:pt idx="38">
                  <c:v>3.91</c:v>
                </c:pt>
                <c:pt idx="39">
                  <c:v>2.96</c:v>
                </c:pt>
                <c:pt idx="40">
                  <c:v>1.5</c:v>
                </c:pt>
                <c:pt idx="41">
                  <c:v>0.55000000000000004</c:v>
                </c:pt>
                <c:pt idx="42">
                  <c:v>0.37</c:v>
                </c:pt>
                <c:pt idx="43">
                  <c:v>0.3</c:v>
                </c:pt>
                <c:pt idx="44">
                  <c:v>0.3</c:v>
                </c:pt>
                <c:pt idx="45">
                  <c:v>5.7000000000000002E-2</c:v>
                </c:pt>
                <c:pt idx="46">
                  <c:v>0.05</c:v>
                </c:pt>
                <c:pt idx="47">
                  <c:v>4.2999999999999997E-2</c:v>
                </c:pt>
              </c:numCache>
            </c:numRef>
          </c:xVal>
          <c:yVal>
            <c:numRef>
              <c:f>'[1]Chiatura-carb'!$CD$7:$CD$54</c:f>
              <c:numCache>
                <c:formatCode>General</c:formatCode>
                <c:ptCount val="48"/>
                <c:pt idx="0">
                  <c:v>-11.7925</c:v>
                </c:pt>
                <c:pt idx="1">
                  <c:v>-20.6</c:v>
                </c:pt>
                <c:pt idx="2">
                  <c:v>-5.4</c:v>
                </c:pt>
                <c:pt idx="5">
                  <c:v>-4.2</c:v>
                </c:pt>
                <c:pt idx="6">
                  <c:v>-7.2</c:v>
                </c:pt>
                <c:pt idx="7">
                  <c:v>-8.4</c:v>
                </c:pt>
                <c:pt idx="8">
                  <c:v>-9.1000000000000014</c:v>
                </c:pt>
                <c:pt idx="13">
                  <c:v>-12.4</c:v>
                </c:pt>
                <c:pt idx="15">
                  <c:v>-16.3</c:v>
                </c:pt>
                <c:pt idx="16">
                  <c:v>-26.1</c:v>
                </c:pt>
                <c:pt idx="17">
                  <c:v>-13.1</c:v>
                </c:pt>
                <c:pt idx="18">
                  <c:v>-10.3</c:v>
                </c:pt>
                <c:pt idx="20">
                  <c:v>-5.15</c:v>
                </c:pt>
                <c:pt idx="21">
                  <c:v>-2.2999999999999998</c:v>
                </c:pt>
                <c:pt idx="22">
                  <c:v>-13.8</c:v>
                </c:pt>
                <c:pt idx="24">
                  <c:v>-11.5</c:v>
                </c:pt>
                <c:pt idx="25">
                  <c:v>-8.1</c:v>
                </c:pt>
                <c:pt idx="26">
                  <c:v>-10.3</c:v>
                </c:pt>
                <c:pt idx="31">
                  <c:v>-4.2</c:v>
                </c:pt>
                <c:pt idx="32">
                  <c:v>-28.2</c:v>
                </c:pt>
                <c:pt idx="33">
                  <c:v>-19.2</c:v>
                </c:pt>
                <c:pt idx="34">
                  <c:v>-3.6</c:v>
                </c:pt>
                <c:pt idx="35">
                  <c:v>-17.2</c:v>
                </c:pt>
                <c:pt idx="36">
                  <c:v>-6.6</c:v>
                </c:pt>
                <c:pt idx="37">
                  <c:v>-14.466666666666669</c:v>
                </c:pt>
                <c:pt idx="38">
                  <c:v>-11.350000000000001</c:v>
                </c:pt>
                <c:pt idx="40">
                  <c:v>-14.533333333333333</c:v>
                </c:pt>
                <c:pt idx="41">
                  <c:v>-7.5</c:v>
                </c:pt>
                <c:pt idx="42">
                  <c:v>-13.766666666666666</c:v>
                </c:pt>
                <c:pt idx="43">
                  <c:v>-4.2</c:v>
                </c:pt>
                <c:pt idx="44">
                  <c:v>-13.1</c:v>
                </c:pt>
                <c:pt idx="45">
                  <c:v>-7.35</c:v>
                </c:pt>
                <c:pt idx="46">
                  <c:v>-32.200000000000003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FB0-49A2-83E8-4B4F7E214F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6309304"/>
        <c:axId val="676310584"/>
      </c:scatterChart>
      <c:valAx>
        <c:axId val="6763093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6310584"/>
        <c:crosses val="autoZero"/>
        <c:crossBetween val="midCat"/>
      </c:valAx>
      <c:valAx>
        <c:axId val="676310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630930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10443201466233697"/>
          <c:y val="0.463284688441047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'[1]Chiatura-carb'!$CD$7:$CD$45</c:f>
              <c:numCache>
                <c:formatCode>General</c:formatCode>
                <c:ptCount val="39"/>
                <c:pt idx="0">
                  <c:v>-11.7925</c:v>
                </c:pt>
                <c:pt idx="1">
                  <c:v>-20.6</c:v>
                </c:pt>
                <c:pt idx="2">
                  <c:v>-5.4</c:v>
                </c:pt>
                <c:pt idx="5">
                  <c:v>-4.2</c:v>
                </c:pt>
                <c:pt idx="6">
                  <c:v>-7.2</c:v>
                </c:pt>
                <c:pt idx="7">
                  <c:v>-8.4</c:v>
                </c:pt>
                <c:pt idx="8">
                  <c:v>-9.1000000000000014</c:v>
                </c:pt>
                <c:pt idx="13">
                  <c:v>-12.4</c:v>
                </c:pt>
                <c:pt idx="15">
                  <c:v>-16.3</c:v>
                </c:pt>
                <c:pt idx="16">
                  <c:v>-26.1</c:v>
                </c:pt>
                <c:pt idx="17">
                  <c:v>-13.1</c:v>
                </c:pt>
                <c:pt idx="18">
                  <c:v>-10.3</c:v>
                </c:pt>
                <c:pt idx="20">
                  <c:v>-5.15</c:v>
                </c:pt>
                <c:pt idx="21">
                  <c:v>-2.2999999999999998</c:v>
                </c:pt>
                <c:pt idx="22">
                  <c:v>-13.8</c:v>
                </c:pt>
                <c:pt idx="24">
                  <c:v>-11.5</c:v>
                </c:pt>
                <c:pt idx="25">
                  <c:v>-8.1</c:v>
                </c:pt>
                <c:pt idx="26">
                  <c:v>-10.3</c:v>
                </c:pt>
                <c:pt idx="31">
                  <c:v>-4.2</c:v>
                </c:pt>
                <c:pt idx="32">
                  <c:v>-28.2</c:v>
                </c:pt>
                <c:pt idx="33">
                  <c:v>-19.2</c:v>
                </c:pt>
                <c:pt idx="34">
                  <c:v>-3.6</c:v>
                </c:pt>
                <c:pt idx="35">
                  <c:v>-17.2</c:v>
                </c:pt>
                <c:pt idx="36">
                  <c:v>-6.6</c:v>
                </c:pt>
                <c:pt idx="37">
                  <c:v>-14.466666666666669</c:v>
                </c:pt>
                <c:pt idx="38">
                  <c:v>-11.350000000000001</c:v>
                </c:pt>
              </c:numCache>
            </c:numRef>
          </c:xVal>
          <c:yVal>
            <c:numRef>
              <c:f>'[1]Chiatura-carb'!$CE$7:$CE$45</c:f>
              <c:numCache>
                <c:formatCode>General</c:formatCode>
                <c:ptCount val="39"/>
                <c:pt idx="0">
                  <c:v>-4.4009999999999998</c:v>
                </c:pt>
                <c:pt idx="1">
                  <c:v>-7.3060000000000009</c:v>
                </c:pt>
                <c:pt idx="2">
                  <c:v>-4.6059999999999981</c:v>
                </c:pt>
                <c:pt idx="5">
                  <c:v>-9.6059999999999981</c:v>
                </c:pt>
                <c:pt idx="6">
                  <c:v>-4.1059999999999981</c:v>
                </c:pt>
                <c:pt idx="7">
                  <c:v>-5.8060000000000009</c:v>
                </c:pt>
                <c:pt idx="8">
                  <c:v>-3.4559999999999995</c:v>
                </c:pt>
                <c:pt idx="13">
                  <c:v>-5.1059999999999981</c:v>
                </c:pt>
                <c:pt idx="16">
                  <c:v>-4.4059999999999988</c:v>
                </c:pt>
                <c:pt idx="17">
                  <c:v>-4.4059999999999988</c:v>
                </c:pt>
                <c:pt idx="18">
                  <c:v>-3.1059999999999981</c:v>
                </c:pt>
                <c:pt idx="20">
                  <c:v>-1.6059999999999981</c:v>
                </c:pt>
                <c:pt idx="21">
                  <c:v>-3.2059999999999995</c:v>
                </c:pt>
                <c:pt idx="22">
                  <c:v>-2.8060000000000009</c:v>
                </c:pt>
                <c:pt idx="24">
                  <c:v>-2.0060000000000002</c:v>
                </c:pt>
                <c:pt idx="25">
                  <c:v>-2.6059999999999981</c:v>
                </c:pt>
                <c:pt idx="26">
                  <c:v>-3.4059999999999988</c:v>
                </c:pt>
                <c:pt idx="31">
                  <c:v>-6.8060000000000009</c:v>
                </c:pt>
                <c:pt idx="32">
                  <c:v>-4.4559999999999995</c:v>
                </c:pt>
                <c:pt idx="33">
                  <c:v>-5.3060000000000009</c:v>
                </c:pt>
                <c:pt idx="34">
                  <c:v>-7.7059999999999995</c:v>
                </c:pt>
                <c:pt idx="35">
                  <c:v>-4.5060000000000002</c:v>
                </c:pt>
                <c:pt idx="36">
                  <c:v>-6.9059999999999988</c:v>
                </c:pt>
                <c:pt idx="37">
                  <c:v>-3.3059999999999974</c:v>
                </c:pt>
                <c:pt idx="38">
                  <c:v>-6.4559999999999995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F75-4509-AABF-65B147805A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8005384"/>
        <c:axId val="738005704"/>
      </c:scatterChart>
      <c:valAx>
        <c:axId val="738005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8005704"/>
        <c:crosses val="autoZero"/>
        <c:crossBetween val="midCat"/>
      </c:valAx>
      <c:valAx>
        <c:axId val="738005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800538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40D7D3A-8A53-4362-80AC-E874FB1D48C2}">
  <sheetPr/>
  <sheetViews>
    <sheetView zoomScale="103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562D2EE-F25C-4891-9A90-CA60CC8ABA30}">
  <sheetPr/>
  <sheetViews>
    <sheetView zoomScale="103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828908" cy="7851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EC84C9F-F505-4108-B0FD-353F36B314D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0.07369</cdr:x>
      <cdr:y>0.16079</cdr:y>
    </cdr:from>
    <cdr:to>
      <cdr:x>0.44933</cdr:x>
      <cdr:y>0.74189</cdr:y>
    </cdr:to>
    <cdr:cxnSp macro="">
      <cdr:nvCxnSpPr>
        <cdr:cNvPr id="3" name="Straight Arrow Connector 2">
          <a:extLst xmlns:a="http://schemas.openxmlformats.org/drawingml/2006/main">
            <a:ext uri="{FF2B5EF4-FFF2-40B4-BE49-F238E27FC236}">
              <a16:creationId xmlns:a16="http://schemas.microsoft.com/office/drawing/2014/main" id="{814E909F-C352-4BFC-8BF6-89FCE55A4072}"/>
            </a:ext>
          </a:extLst>
        </cdr:cNvPr>
        <cdr:cNvCxnSpPr/>
      </cdr:nvCxnSpPr>
      <cdr:spPr>
        <a:xfrm xmlns:a="http://schemas.openxmlformats.org/drawingml/2006/main">
          <a:off x="637953" y="1010093"/>
          <a:ext cx="3251792" cy="3650512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0.11566</cdr:x>
      <cdr:y>0.48942</cdr:y>
    </cdr:from>
    <cdr:to>
      <cdr:x>0.31013</cdr:x>
      <cdr:y>0.59803</cdr:y>
    </cdr:to>
    <cdr:sp macro="" textlink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CAF01D22-3C88-4C1B-AABC-865FBA3684DE}"/>
            </a:ext>
          </a:extLst>
        </cdr:cNvPr>
        <cdr:cNvSpPr txBox="1"/>
      </cdr:nvSpPr>
      <cdr:spPr>
        <a:xfrm xmlns:a="http://schemas.openxmlformats.org/drawingml/2006/main">
          <a:off x="1001234" y="3074581"/>
          <a:ext cx="1683487" cy="6822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100"/>
            <a:t>Early diagenetic reaction of MnO with organic matter</a:t>
          </a:r>
        </a:p>
      </cdr:txBody>
    </cdr:sp>
  </cdr:relSizeAnchor>
  <cdr:relSizeAnchor xmlns:cdr="http://schemas.openxmlformats.org/drawingml/2006/chartDrawing">
    <cdr:from>
      <cdr:x>0.53122</cdr:x>
      <cdr:y>0.21157</cdr:y>
    </cdr:from>
    <cdr:to>
      <cdr:x>0.86592</cdr:x>
      <cdr:y>0.69817</cdr:y>
    </cdr:to>
    <cdr:cxnSp macro="">
      <cdr:nvCxnSpPr>
        <cdr:cNvPr id="6" name="Straight Arrow Connector 5">
          <a:extLst xmlns:a="http://schemas.openxmlformats.org/drawingml/2006/main">
            <a:ext uri="{FF2B5EF4-FFF2-40B4-BE49-F238E27FC236}">
              <a16:creationId xmlns:a16="http://schemas.microsoft.com/office/drawing/2014/main" id="{708C2C2A-709A-453A-854C-5C4B6CA528D9}"/>
            </a:ext>
          </a:extLst>
        </cdr:cNvPr>
        <cdr:cNvCxnSpPr/>
      </cdr:nvCxnSpPr>
      <cdr:spPr>
        <a:xfrm xmlns:a="http://schemas.openxmlformats.org/drawingml/2006/main" flipV="1">
          <a:off x="4598581" y="1329070"/>
          <a:ext cx="2897372" cy="3056862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0.3897</cdr:x>
      <cdr:y>0.07579</cdr:y>
    </cdr:from>
    <cdr:to>
      <cdr:x>0.72439</cdr:x>
      <cdr:y>0.56239</cdr:y>
    </cdr:to>
    <cdr:cxnSp macro="">
      <cdr:nvCxnSpPr>
        <cdr:cNvPr id="11" name="Straight Arrow Connector 10">
          <a:extLst xmlns:a="http://schemas.openxmlformats.org/drawingml/2006/main">
            <a:ext uri="{FF2B5EF4-FFF2-40B4-BE49-F238E27FC236}">
              <a16:creationId xmlns:a16="http://schemas.microsoft.com/office/drawing/2014/main" id="{A11BF2C8-038C-48B8-87AF-35C8F2B6ACEB}"/>
            </a:ext>
          </a:extLst>
        </cdr:cNvPr>
        <cdr:cNvCxnSpPr/>
      </cdr:nvCxnSpPr>
      <cdr:spPr>
        <a:xfrm xmlns:a="http://schemas.openxmlformats.org/drawingml/2006/main" flipV="1">
          <a:off x="3373474" y="476103"/>
          <a:ext cx="2897372" cy="3056862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0.51457</cdr:x>
      <cdr:y>0.44532</cdr:y>
    </cdr:from>
    <cdr:to>
      <cdr:x>0.63125</cdr:x>
      <cdr:y>0.55393</cdr:y>
    </cdr:to>
    <cdr:sp macro="" textlink="">
      <cdr:nvSpPr>
        <cdr:cNvPr id="12" name="TextBox 1">
          <a:extLst xmlns:a="http://schemas.openxmlformats.org/drawingml/2006/main">
            <a:ext uri="{FF2B5EF4-FFF2-40B4-BE49-F238E27FC236}">
              <a16:creationId xmlns:a16="http://schemas.microsoft.com/office/drawing/2014/main" id="{B414B101-7D49-4713-9008-16113087BA63}"/>
            </a:ext>
          </a:extLst>
        </cdr:cNvPr>
        <cdr:cNvSpPr txBox="1"/>
      </cdr:nvSpPr>
      <cdr:spPr>
        <a:xfrm xmlns:a="http://schemas.openxmlformats.org/drawingml/2006/main">
          <a:off x="4454451" y="2797544"/>
          <a:ext cx="1010093" cy="6822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100"/>
            <a:t>Late</a:t>
          </a:r>
          <a:r>
            <a:rPr lang="en-US" sz="1100" baseline="0"/>
            <a:t> </a:t>
          </a:r>
          <a:r>
            <a:rPr lang="en-US" sz="1100"/>
            <a:t>diagenetic addition of Mn and Ca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10828908" cy="785118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4074366-9BBD-4FE7-93EF-84D621C8C93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0.39304</cdr:x>
      <cdr:y>0.16784</cdr:y>
    </cdr:from>
    <cdr:to>
      <cdr:x>0.7564</cdr:x>
      <cdr:y>0.54584</cdr:y>
    </cdr:to>
    <cdr:cxnSp macro="">
      <cdr:nvCxnSpPr>
        <cdr:cNvPr id="3" name="Straight Arrow Connector 2">
          <a:extLst xmlns:a="http://schemas.openxmlformats.org/drawingml/2006/main">
            <a:ext uri="{FF2B5EF4-FFF2-40B4-BE49-F238E27FC236}">
              <a16:creationId xmlns:a16="http://schemas.microsoft.com/office/drawing/2014/main" id="{CE04B1CB-C668-4405-9CCD-BC39D4F9F98C}"/>
            </a:ext>
          </a:extLst>
        </cdr:cNvPr>
        <cdr:cNvCxnSpPr/>
      </cdr:nvCxnSpPr>
      <cdr:spPr>
        <a:xfrm xmlns:a="http://schemas.openxmlformats.org/drawingml/2006/main" flipV="1">
          <a:off x="3402419" y="1054395"/>
          <a:ext cx="3145465" cy="2374605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ysClr val="windowText" lastClr="000000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0.64483</cdr:x>
      <cdr:y>0.20132</cdr:y>
    </cdr:from>
    <cdr:to>
      <cdr:x>0.83596</cdr:x>
      <cdr:y>0.69817</cdr:y>
    </cdr:to>
    <cdr:cxnSp macro="">
      <cdr:nvCxnSpPr>
        <cdr:cNvPr id="4" name="Straight Arrow Connector 3">
          <a:extLst xmlns:a="http://schemas.openxmlformats.org/drawingml/2006/main">
            <a:ext uri="{FF2B5EF4-FFF2-40B4-BE49-F238E27FC236}">
              <a16:creationId xmlns:a16="http://schemas.microsoft.com/office/drawing/2014/main" id="{F738DE77-11EA-4A98-BDCE-FA89BAE8BB6B}"/>
            </a:ext>
          </a:extLst>
        </cdr:cNvPr>
        <cdr:cNvCxnSpPr/>
      </cdr:nvCxnSpPr>
      <cdr:spPr>
        <a:xfrm xmlns:a="http://schemas.openxmlformats.org/drawingml/2006/main" flipV="1">
          <a:off x="5582093" y="1264685"/>
          <a:ext cx="1654544" cy="3121245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ysClr val="windowText" lastClr="000000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0.88843</cdr:x>
      <cdr:y>0.26197</cdr:y>
    </cdr:from>
    <cdr:to>
      <cdr:x>0.89608</cdr:x>
      <cdr:y>0.81946</cdr:y>
    </cdr:to>
    <cdr:cxnSp macro="">
      <cdr:nvCxnSpPr>
        <cdr:cNvPr id="6" name="Straight Arrow Connector 5">
          <a:extLst xmlns:a="http://schemas.openxmlformats.org/drawingml/2006/main">
            <a:ext uri="{FF2B5EF4-FFF2-40B4-BE49-F238E27FC236}">
              <a16:creationId xmlns:a16="http://schemas.microsoft.com/office/drawing/2014/main" id="{BABFCA07-9E74-4C44-9F66-9238CF1320EB}"/>
            </a:ext>
          </a:extLst>
        </cdr:cNvPr>
        <cdr:cNvCxnSpPr/>
      </cdr:nvCxnSpPr>
      <cdr:spPr>
        <a:xfrm xmlns:a="http://schemas.openxmlformats.org/drawingml/2006/main" flipV="1">
          <a:off x="7690884" y="1645683"/>
          <a:ext cx="66157" cy="3502247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ysClr val="windowText" lastClr="000000"/>
          </a:solidFill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0.49846</cdr:x>
      <cdr:y>0.6615</cdr:y>
    </cdr:from>
    <cdr:to>
      <cdr:x>0.77892</cdr:x>
      <cdr:y>0.72496</cdr:y>
    </cdr:to>
    <cdr:sp macro="" textlink="">
      <cdr:nvSpPr>
        <cdr:cNvPr id="8" name="TextBox 7">
          <a:extLst xmlns:a="http://schemas.openxmlformats.org/drawingml/2006/main">
            <a:ext uri="{FF2B5EF4-FFF2-40B4-BE49-F238E27FC236}">
              <a16:creationId xmlns:a16="http://schemas.microsoft.com/office/drawing/2014/main" id="{022D3971-0CB5-4E7C-9D23-88B38284CC3C}"/>
            </a:ext>
          </a:extLst>
        </cdr:cNvPr>
        <cdr:cNvSpPr txBox="1"/>
      </cdr:nvSpPr>
      <cdr:spPr>
        <a:xfrm xmlns:a="http://schemas.openxmlformats.org/drawingml/2006/main">
          <a:off x="4315046" y="4155558"/>
          <a:ext cx="2427768" cy="39872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800" i="1"/>
            <a:t>Late Diagenetic Trends</a:t>
          </a:r>
          <a:endParaRPr lang="en-US" sz="1050" i="1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144380</xdr:colOff>
      <xdr:row>60</xdr:row>
      <xdr:rowOff>92243</xdr:rowOff>
    </xdr:from>
    <xdr:to>
      <xdr:col>25</xdr:col>
      <xdr:colOff>449180</xdr:colOff>
      <xdr:row>75</xdr:row>
      <xdr:rowOff>52138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CF28937-96A4-47F5-9FAD-01B1CE8F8F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80</xdr:col>
      <xdr:colOff>66374</xdr:colOff>
      <xdr:row>127</xdr:row>
      <xdr:rowOff>132346</xdr:rowOff>
    </xdr:from>
    <xdr:to>
      <xdr:col>87</xdr:col>
      <xdr:colOff>360947</xdr:colOff>
      <xdr:row>145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EE786BE-2B48-4F90-A667-88E780A189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yna/Documents/Ore%20Deposits/Mn%20files/DatabaseMn_Individual_Deposits/Database-template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Sheet1"/>
      <sheetName val="Sob"/>
      <sheetName val="by size"/>
      <sheetName val="by age"/>
      <sheetName val="Producers"/>
      <sheetName val="Minerals"/>
      <sheetName val="Ce v time"/>
      <sheetName val="Eu v time"/>
      <sheetName val="Abbotabad"/>
      <sheetName val="Adilabad-ox"/>
      <sheetName val="Adilabad-carb"/>
      <sheetName val="Ananai"/>
      <sheetName val="Autlan"/>
      <sheetName val="Azul-ox"/>
      <sheetName val="Azul-carb"/>
      <sheetName val="BaldKnob-ox"/>
      <sheetName val="BaldKnob-carb"/>
      <sheetName val="Baltic"/>
      <sheetName val="Binkilic-ox"/>
      <sheetName val="Binkilic-carb"/>
      <sheetName val="BlancoFZ"/>
      <sheetName val="BlueJay"/>
      <sheetName val="Bonai-Keonjhar"/>
      <sheetName val="Bronk"/>
      <sheetName val="Cevretepe"/>
      <sheetName val="Chiatura=ox"/>
      <sheetName val="Chiatura Mn v C"/>
      <sheetName val="Sheet2"/>
      <sheetName val="Chiatura-carb"/>
      <sheetName val="Conta_Historia"/>
      <sheetName val="Datangpo"/>
      <sheetName val="Dawashan"/>
      <sheetName val="Derbent"/>
      <sheetName val="Drimos-Aroania"/>
      <sheetName val="Dounan"/>
      <sheetName val="E Carp"/>
      <sheetName val="Elazig"/>
      <sheetName val="EnKafala"/>
      <sheetName val="Eymir"/>
      <sheetName val="Faizuly"/>
      <sheetName val="Forari"/>
      <sheetName val="Gambatesa"/>
      <sheetName val="Gaoyan"/>
      <sheetName val="Gonzen"/>
      <sheetName val="Groote"/>
      <sheetName val="Guichi"/>
      <sheetName val="Harlech"/>
      <sheetName val="Hawasina"/>
      <sheetName val="Huayuan"/>
      <sheetName val="Imini"/>
      <sheetName val="IzuBonin arc"/>
      <sheetName val="Jiaodingshan"/>
      <sheetName val="Kalahari Wessels"/>
      <sheetName val="Kalahari old"/>
      <sheetName val="Karazhal"/>
      <sheetName val="Kar-Ten"/>
      <sheetName val="Kisenge"/>
      <sheetName val="Krizna"/>
      <sheetName val="Kyzyltash"/>
      <sheetName val="Kzyltash"/>
      <sheetName val="Laba"/>
      <sheetName val="Buckeye-Ladd"/>
      <sheetName val="Lijiaying"/>
      <sheetName val="Lucifer"/>
      <sheetName val="Mangyshlak-ox"/>
      <sheetName val="Mangyshlak-carb"/>
      <sheetName val="Manuels R"/>
      <sheetName val="Minle"/>
      <sheetName val="Moanda"/>
      <sheetName val="mod v anc"/>
      <sheetName val="Mokta"/>
      <sheetName val="Molango"/>
      <sheetName val="Morro da Mina"/>
      <sheetName val="Nikopol-carb"/>
      <sheetName val="Nikopol-ox"/>
      <sheetName val="Noda"/>
      <sheetName val="Nsuta-ox"/>
      <sheetName val="Nsuta-carb"/>
      <sheetName val="NsutaREE"/>
      <sheetName val="Obrochishte"/>
      <sheetName val="Ocakli"/>
      <sheetName val="Otjosundo"/>
      <sheetName val="Pipji"/>
      <sheetName val="Postmas"/>
      <sheetName val="Parnok"/>
      <sheetName val="Sandur"/>
      <sheetName val="Sardinia"/>
      <sheetName val="Ntui-Betamba"/>
      <sheetName val="Serra do Navio"/>
      <sheetName val="Sjogruvan"/>
      <sheetName val="Splawa"/>
      <sheetName val="Chart15"/>
      <sheetName val="Eu_Al tanganshan"/>
      <sheetName val="Tambao"/>
      <sheetName val="Tangganshan"/>
      <sheetName val="Taojiang"/>
      <sheetName val="Tiantaishan"/>
      <sheetName val="Tokoro"/>
      <sheetName val="Ntui-B"/>
      <sheetName val="Ulukent"/>
      <sheetName val="UmBogma"/>
      <sheetName val="Urkut"/>
      <sheetName val="Urkut-ox"/>
      <sheetName val="Urkut-REE"/>
      <sheetName val="Urucum"/>
      <sheetName val="Usa"/>
      <sheetName val="Vani"/>
      <sheetName val="Vittinki"/>
      <sheetName val="Wafangzi-oxide"/>
      <sheetName val="Wafangzi-carb"/>
      <sheetName val="WhiteOak"/>
      <sheetName val="Woodie"/>
      <sheetName val="Xialei"/>
      <sheetName val="Xiangtan"/>
      <sheetName val="Xiushan"/>
      <sheetName val="Yanglizhang"/>
      <sheetName val="Chart16"/>
      <sheetName val="Chart17"/>
      <sheetName val="Pr test"/>
      <sheetName val="BIF"/>
      <sheetName val="Cuyuna"/>
      <sheetName val="Nigerian IF"/>
      <sheetName val="Terranov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>
        <row r="7">
          <cell r="D7">
            <v>30.63465868192376</v>
          </cell>
          <cell r="CD7">
            <v>-11.7925</v>
          </cell>
          <cell r="CE7">
            <v>-4.4009999999999998</v>
          </cell>
        </row>
        <row r="8">
          <cell r="D8">
            <v>28.364214400736138</v>
          </cell>
          <cell r="CD8">
            <v>-20.6</v>
          </cell>
          <cell r="CE8">
            <v>-7.3060000000000009</v>
          </cell>
        </row>
        <row r="9">
          <cell r="D9">
            <v>32.588826777087647</v>
          </cell>
          <cell r="CD9">
            <v>-5.4</v>
          </cell>
          <cell r="CE9">
            <v>-4.6059999999999981</v>
          </cell>
        </row>
        <row r="10">
          <cell r="D10">
            <v>50.3</v>
          </cell>
          <cell r="CE10"/>
        </row>
        <row r="11">
          <cell r="D11">
            <v>49.05</v>
          </cell>
          <cell r="CD11"/>
          <cell r="CE11"/>
        </row>
        <row r="12">
          <cell r="D12">
            <v>31.81</v>
          </cell>
          <cell r="CD12">
            <v>-4.2</v>
          </cell>
          <cell r="CE12">
            <v>-9.6059999999999981</v>
          </cell>
        </row>
        <row r="13">
          <cell r="D13">
            <v>23.63</v>
          </cell>
          <cell r="CD13">
            <v>-7.2</v>
          </cell>
          <cell r="CE13">
            <v>-4.1059999999999981</v>
          </cell>
        </row>
        <row r="14">
          <cell r="D14">
            <v>21.8</v>
          </cell>
          <cell r="CD14">
            <v>-8.4</v>
          </cell>
          <cell r="CE14">
            <v>-5.8060000000000009</v>
          </cell>
        </row>
        <row r="15">
          <cell r="D15">
            <v>22.04</v>
          </cell>
          <cell r="CD15">
            <v>-9.1000000000000014</v>
          </cell>
          <cell r="CE15">
            <v>-3.4559999999999995</v>
          </cell>
        </row>
        <row r="16">
          <cell r="D16">
            <v>32.100333563377042</v>
          </cell>
          <cell r="CD16"/>
          <cell r="CE16"/>
        </row>
        <row r="17">
          <cell r="D17">
            <v>37.94</v>
          </cell>
          <cell r="CD17"/>
          <cell r="CE17"/>
        </row>
        <row r="18">
          <cell r="D18">
            <v>32.61</v>
          </cell>
          <cell r="CD18"/>
          <cell r="CE18"/>
        </row>
        <row r="19">
          <cell r="D19">
            <v>34.5</v>
          </cell>
          <cell r="CD19"/>
          <cell r="CE19"/>
        </row>
        <row r="20">
          <cell r="D20">
            <v>29.744435242696113</v>
          </cell>
          <cell r="CD20">
            <v>-12.4</v>
          </cell>
          <cell r="CE20">
            <v>-5.1059999999999981</v>
          </cell>
        </row>
        <row r="21">
          <cell r="D21">
            <v>23.17</v>
          </cell>
          <cell r="CD21"/>
          <cell r="CE21"/>
        </row>
        <row r="22">
          <cell r="D22">
            <v>22.62</v>
          </cell>
          <cell r="CD22">
            <v>-16.3</v>
          </cell>
          <cell r="CE22"/>
        </row>
        <row r="23">
          <cell r="D23">
            <v>24.26</v>
          </cell>
          <cell r="CD23">
            <v>-26.1</v>
          </cell>
          <cell r="CE23">
            <v>-4.4059999999999988</v>
          </cell>
        </row>
        <row r="24">
          <cell r="D24">
            <v>21.65</v>
          </cell>
          <cell r="CD24">
            <v>-13.1</v>
          </cell>
          <cell r="CE24">
            <v>-4.4059999999999988</v>
          </cell>
        </row>
        <row r="25">
          <cell r="D25">
            <v>33.642484472049688</v>
          </cell>
          <cell r="CD25">
            <v>-10.3</v>
          </cell>
          <cell r="CE25">
            <v>-3.1059999999999981</v>
          </cell>
        </row>
        <row r="26">
          <cell r="D26">
            <v>45.31</v>
          </cell>
          <cell r="CD26"/>
          <cell r="CE26"/>
        </row>
        <row r="27">
          <cell r="D27">
            <v>27.72</v>
          </cell>
          <cell r="CD27">
            <v>-5.15</v>
          </cell>
          <cell r="CE27">
            <v>-1.6059999999999981</v>
          </cell>
        </row>
        <row r="28">
          <cell r="D28">
            <v>32.450000000000003</v>
          </cell>
          <cell r="CD28">
            <v>-2.2999999999999998</v>
          </cell>
          <cell r="CE28">
            <v>-3.2059999999999995</v>
          </cell>
        </row>
        <row r="29">
          <cell r="D29">
            <v>20.46</v>
          </cell>
          <cell r="CD29">
            <v>-13.8</v>
          </cell>
          <cell r="CE29">
            <v>-2.8060000000000009</v>
          </cell>
        </row>
        <row r="30">
          <cell r="D30">
            <v>28.14</v>
          </cell>
          <cell r="CD30"/>
          <cell r="CE30"/>
        </row>
        <row r="31">
          <cell r="D31">
            <v>29.52</v>
          </cell>
          <cell r="CD31">
            <v>-11.5</v>
          </cell>
          <cell r="CE31">
            <v>-2.0060000000000002</v>
          </cell>
        </row>
        <row r="32">
          <cell r="D32">
            <v>25.92</v>
          </cell>
          <cell r="CD32">
            <v>-8.1</v>
          </cell>
          <cell r="CE32">
            <v>-2.6059999999999981</v>
          </cell>
        </row>
        <row r="33">
          <cell r="D33">
            <v>30.68</v>
          </cell>
          <cell r="CD33">
            <v>-10.3</v>
          </cell>
          <cell r="CE33">
            <v>-3.4059999999999988</v>
          </cell>
        </row>
        <row r="34">
          <cell r="D34">
            <v>26.32</v>
          </cell>
          <cell r="CD34"/>
          <cell r="CE34"/>
        </row>
        <row r="35">
          <cell r="D35">
            <v>35.964124683689903</v>
          </cell>
          <cell r="CD35"/>
          <cell r="CE35"/>
        </row>
        <row r="36">
          <cell r="D36">
            <v>27.19</v>
          </cell>
          <cell r="CD36"/>
          <cell r="CE36"/>
        </row>
        <row r="37">
          <cell r="D37">
            <v>33.61</v>
          </cell>
          <cell r="CD37"/>
          <cell r="CE37"/>
        </row>
        <row r="38">
          <cell r="D38">
            <v>34.57</v>
          </cell>
          <cell r="CD38">
            <v>-4.2</v>
          </cell>
          <cell r="CE38">
            <v>-6.8060000000000009</v>
          </cell>
        </row>
        <row r="39">
          <cell r="D39">
            <v>17.5</v>
          </cell>
          <cell r="CD39">
            <v>-28.2</v>
          </cell>
          <cell r="CE39">
            <v>-4.4559999999999995</v>
          </cell>
        </row>
        <row r="40">
          <cell r="D40">
            <v>16.39</v>
          </cell>
          <cell r="CD40">
            <v>-19.2</v>
          </cell>
          <cell r="CE40">
            <v>-5.3060000000000009</v>
          </cell>
        </row>
        <row r="41">
          <cell r="D41">
            <v>15.62</v>
          </cell>
          <cell r="CD41">
            <v>-3.6</v>
          </cell>
          <cell r="CE41">
            <v>-7.7059999999999995</v>
          </cell>
        </row>
        <row r="42">
          <cell r="D42">
            <v>8.4700000000000006</v>
          </cell>
          <cell r="CD42">
            <v>-17.2</v>
          </cell>
          <cell r="CE42">
            <v>-4.5060000000000002</v>
          </cell>
        </row>
        <row r="43">
          <cell r="D43">
            <v>7.87</v>
          </cell>
          <cell r="CD43">
            <v>-6.6</v>
          </cell>
          <cell r="CE43">
            <v>-6.9059999999999988</v>
          </cell>
        </row>
        <row r="44">
          <cell r="D44">
            <v>4.05</v>
          </cell>
          <cell r="CD44">
            <v>-14.466666666666669</v>
          </cell>
          <cell r="CE44">
            <v>-3.3059999999999974</v>
          </cell>
        </row>
        <row r="45">
          <cell r="D45">
            <v>3.91</v>
          </cell>
          <cell r="CD45">
            <v>-11.350000000000001</v>
          </cell>
          <cell r="CE45">
            <v>-6.4559999999999995</v>
          </cell>
        </row>
        <row r="46">
          <cell r="D46">
            <v>2.96</v>
          </cell>
          <cell r="CD46"/>
        </row>
        <row r="47">
          <cell r="D47">
            <v>1.5</v>
          </cell>
          <cell r="CD47">
            <v>-14.533333333333333</v>
          </cell>
        </row>
        <row r="48">
          <cell r="D48">
            <v>0.55000000000000004</v>
          </cell>
          <cell r="CD48">
            <v>-7.5</v>
          </cell>
        </row>
        <row r="49">
          <cell r="D49">
            <v>0.37</v>
          </cell>
          <cell r="CD49">
            <v>-13.766666666666666</v>
          </cell>
        </row>
        <row r="50">
          <cell r="D50">
            <v>0.3</v>
          </cell>
          <cell r="CD50">
            <v>-4.2</v>
          </cell>
        </row>
        <row r="51">
          <cell r="D51">
            <v>0.3</v>
          </cell>
          <cell r="CD51">
            <v>-13.1</v>
          </cell>
        </row>
        <row r="52">
          <cell r="D52">
            <v>5.7000000000000002E-2</v>
          </cell>
          <cell r="CD52">
            <v>-7.35</v>
          </cell>
        </row>
        <row r="53">
          <cell r="D53">
            <v>0.05</v>
          </cell>
          <cell r="CD53">
            <v>-32.200000000000003</v>
          </cell>
        </row>
        <row r="54">
          <cell r="D54">
            <v>4.2999999999999997E-2</v>
          </cell>
          <cell r="CD54"/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 refreshError="1"/>
      <sheetData sheetId="118" refreshError="1"/>
      <sheetData sheetId="119"/>
      <sheetData sheetId="120"/>
      <sheetData sheetId="121"/>
      <sheetData sheetId="122"/>
      <sheetData sheetId="1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a/Yb@A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B7BBF-84AA-4867-9382-514395EEA725}">
  <dimension ref="A1:DT152"/>
  <sheetViews>
    <sheetView tabSelected="1" topLeftCell="CB6" workbookViewId="0">
      <selection activeCell="CM26" sqref="CM26"/>
    </sheetView>
  </sheetViews>
  <sheetFormatPr defaultRowHeight="14.4" x14ac:dyDescent="0.3"/>
  <cols>
    <col min="2" max="2" width="13.33203125" customWidth="1"/>
    <col min="3" max="3" width="10.5546875" bestFit="1" customWidth="1"/>
    <col min="7" max="7" width="10.5546875" bestFit="1" customWidth="1"/>
    <col min="11" max="11" width="10.5546875" bestFit="1" customWidth="1"/>
    <col min="27" max="28" width="10.33203125" customWidth="1"/>
    <col min="29" max="30" width="10.6640625" customWidth="1"/>
    <col min="31" max="31" width="10.44140625" customWidth="1"/>
    <col min="32" max="32" width="9.5546875" customWidth="1"/>
    <col min="34" max="34" width="11" customWidth="1"/>
    <col min="35" max="36" width="11.5546875" customWidth="1"/>
  </cols>
  <sheetData>
    <row r="1" spans="1:107" x14ac:dyDescent="0.3">
      <c r="A1" s="1" t="s">
        <v>0</v>
      </c>
      <c r="B1" t="s">
        <v>1</v>
      </c>
    </row>
    <row r="2" spans="1:107" x14ac:dyDescent="0.3">
      <c r="A2" s="2" t="s">
        <v>2</v>
      </c>
      <c r="B2" s="176" t="s">
        <v>3</v>
      </c>
      <c r="C2" s="177" t="s">
        <v>4</v>
      </c>
      <c r="D2" s="174" t="s">
        <v>5</v>
      </c>
      <c r="E2" s="174"/>
      <c r="F2" s="177"/>
    </row>
    <row r="3" spans="1:107" x14ac:dyDescent="0.3">
      <c r="A3" t="s">
        <v>6</v>
      </c>
      <c r="B3" s="177">
        <v>28</v>
      </c>
      <c r="C3" s="177" t="s">
        <v>7</v>
      </c>
      <c r="D3" s="177">
        <v>225</v>
      </c>
      <c r="E3" s="177" t="s">
        <v>8</v>
      </c>
      <c r="F3" s="177"/>
      <c r="R3">
        <v>0.89570000000000005</v>
      </c>
    </row>
    <row r="4" spans="1:107" ht="15.6" x14ac:dyDescent="0.3">
      <c r="D4">
        <v>70.94</v>
      </c>
      <c r="F4">
        <v>0.1623</v>
      </c>
      <c r="BL4">
        <v>0.36699999999999999</v>
      </c>
      <c r="BM4">
        <v>0.95699999999999996</v>
      </c>
      <c r="BN4">
        <v>0.13700000000000001</v>
      </c>
      <c r="BO4">
        <v>0.71099999999999997</v>
      </c>
      <c r="BP4">
        <v>0.23100000000000001</v>
      </c>
      <c r="BQ4">
        <v>8.6999999999999994E-2</v>
      </c>
      <c r="BR4">
        <v>0.30599999999999999</v>
      </c>
      <c r="BS4">
        <v>5.8000000000000003E-2</v>
      </c>
      <c r="BT4">
        <v>0.248</v>
      </c>
      <c r="BU4" t="s">
        <v>9</v>
      </c>
      <c r="CA4" s="3"/>
      <c r="CG4">
        <v>30.706</v>
      </c>
      <c r="CH4" s="4"/>
      <c r="CI4" s="4"/>
    </row>
    <row r="5" spans="1:107" ht="15.6" x14ac:dyDescent="0.3">
      <c r="D5" s="5" t="s">
        <v>10</v>
      </c>
      <c r="P5" s="175" t="s">
        <v>11</v>
      </c>
      <c r="Q5" s="175"/>
      <c r="R5" s="175"/>
      <c r="S5" s="175"/>
      <c r="T5" s="175"/>
      <c r="U5" s="175"/>
      <c r="V5" s="175"/>
      <c r="W5" s="175"/>
      <c r="AI5" s="3" t="s">
        <v>12</v>
      </c>
      <c r="AU5">
        <v>0.40039999999999998</v>
      </c>
      <c r="AX5" s="3" t="s">
        <v>13</v>
      </c>
      <c r="BL5" s="3" t="s">
        <v>14</v>
      </c>
      <c r="BX5" t="s">
        <v>15</v>
      </c>
      <c r="CA5" s="6"/>
      <c r="CC5" t="s">
        <v>16</v>
      </c>
      <c r="CD5" s="6" t="s">
        <v>17</v>
      </c>
      <c r="CF5" t="s">
        <v>16</v>
      </c>
      <c r="CG5" t="s">
        <v>16</v>
      </c>
      <c r="CH5" s="6" t="s">
        <v>17</v>
      </c>
      <c r="CI5" s="6" t="s">
        <v>17</v>
      </c>
      <c r="CJ5" s="6"/>
      <c r="CQ5" t="s">
        <v>16</v>
      </c>
      <c r="CR5" s="6" t="s">
        <v>17</v>
      </c>
    </row>
    <row r="6" spans="1:107" ht="57.6" x14ac:dyDescent="0.3">
      <c r="B6" s="7" t="s">
        <v>18</v>
      </c>
      <c r="C6" s="7" t="s">
        <v>19</v>
      </c>
      <c r="D6" s="6" t="s">
        <v>20</v>
      </c>
      <c r="E6" s="6" t="s">
        <v>21</v>
      </c>
      <c r="F6" s="6" t="s">
        <v>22</v>
      </c>
      <c r="G6" s="6" t="s">
        <v>23</v>
      </c>
      <c r="H6" s="6" t="s">
        <v>24</v>
      </c>
      <c r="I6" s="6" t="s">
        <v>25</v>
      </c>
      <c r="J6" s="6" t="s">
        <v>26</v>
      </c>
      <c r="K6" s="6" t="s">
        <v>27</v>
      </c>
      <c r="L6" s="6" t="s">
        <v>28</v>
      </c>
      <c r="M6" s="6" t="s">
        <v>29</v>
      </c>
      <c r="N6" s="6" t="s">
        <v>30</v>
      </c>
      <c r="O6" s="6" t="s">
        <v>31</v>
      </c>
      <c r="P6" s="6" t="s">
        <v>32</v>
      </c>
      <c r="Q6" s="6" t="s">
        <v>33</v>
      </c>
      <c r="R6" s="6" t="s">
        <v>34</v>
      </c>
      <c r="S6" s="6" t="s">
        <v>35</v>
      </c>
      <c r="T6" s="6" t="s">
        <v>36</v>
      </c>
      <c r="U6" s="6" t="s">
        <v>37</v>
      </c>
      <c r="V6" s="6" t="s">
        <v>38</v>
      </c>
      <c r="W6" s="6" t="s">
        <v>39</v>
      </c>
      <c r="X6" s="6" t="s">
        <v>40</v>
      </c>
      <c r="Y6" s="6" t="s">
        <v>41</v>
      </c>
      <c r="Z6" s="6" t="s">
        <v>42</v>
      </c>
      <c r="AA6" s="6" t="s">
        <v>43</v>
      </c>
      <c r="AB6" s="6" t="s">
        <v>44</v>
      </c>
      <c r="AC6" s="6" t="s">
        <v>45</v>
      </c>
      <c r="AD6" s="6" t="s">
        <v>46</v>
      </c>
      <c r="AE6" s="6" t="s">
        <v>47</v>
      </c>
      <c r="AF6" s="6" t="s">
        <v>48</v>
      </c>
      <c r="AG6" s="6" t="s">
        <v>49</v>
      </c>
      <c r="AH6" s="6" t="s">
        <v>50</v>
      </c>
      <c r="AI6" s="6" t="s">
        <v>51</v>
      </c>
      <c r="AJ6" s="6" t="s">
        <v>52</v>
      </c>
      <c r="AK6" s="6" t="s">
        <v>53</v>
      </c>
      <c r="AL6" s="6" t="s">
        <v>54</v>
      </c>
      <c r="AM6" s="6" t="s">
        <v>55</v>
      </c>
      <c r="AN6" s="6" t="s">
        <v>56</v>
      </c>
      <c r="AO6" s="6" t="s">
        <v>57</v>
      </c>
      <c r="AP6" s="6" t="s">
        <v>58</v>
      </c>
      <c r="AQ6" s="6" t="s">
        <v>59</v>
      </c>
      <c r="AR6" s="6" t="s">
        <v>60</v>
      </c>
      <c r="AS6" s="6" t="s">
        <v>61</v>
      </c>
      <c r="AT6" s="6" t="s">
        <v>62</v>
      </c>
      <c r="AU6" s="6" t="s">
        <v>63</v>
      </c>
      <c r="AV6" s="6" t="s">
        <v>64</v>
      </c>
      <c r="AW6" s="6" t="s">
        <v>65</v>
      </c>
      <c r="AX6" t="s">
        <v>66</v>
      </c>
      <c r="AY6" s="6" t="s">
        <v>67</v>
      </c>
      <c r="AZ6" s="6" t="s">
        <v>68</v>
      </c>
      <c r="BA6" s="6" t="s">
        <v>69</v>
      </c>
      <c r="BB6" s="6" t="s">
        <v>70</v>
      </c>
      <c r="BC6" s="6" t="s">
        <v>71</v>
      </c>
      <c r="BD6" s="6" t="s">
        <v>72</v>
      </c>
      <c r="BE6" s="6" t="s">
        <v>73</v>
      </c>
      <c r="BF6" s="6" t="s">
        <v>74</v>
      </c>
      <c r="BG6" s="6" t="s">
        <v>75</v>
      </c>
      <c r="BH6" s="6" t="s">
        <v>76</v>
      </c>
      <c r="BI6" s="6" t="s">
        <v>77</v>
      </c>
      <c r="BJ6" s="6" t="s">
        <v>78</v>
      </c>
      <c r="BK6" s="6" t="s">
        <v>79</v>
      </c>
      <c r="BL6" s="8" t="s">
        <v>80</v>
      </c>
      <c r="BM6" s="8" t="s">
        <v>81</v>
      </c>
      <c r="BN6" s="8" t="s">
        <v>82</v>
      </c>
      <c r="BO6" s="8" t="s">
        <v>83</v>
      </c>
      <c r="BP6" s="8" t="s">
        <v>84</v>
      </c>
      <c r="BQ6" s="8" t="s">
        <v>85</v>
      </c>
      <c r="BR6" s="8" t="s">
        <v>86</v>
      </c>
      <c r="BS6" s="8" t="s">
        <v>87</v>
      </c>
      <c r="BT6" s="8" t="s">
        <v>88</v>
      </c>
      <c r="BU6" s="8" t="s">
        <v>89</v>
      </c>
      <c r="BV6" s="8" t="s">
        <v>90</v>
      </c>
      <c r="BW6" s="8" t="s">
        <v>91</v>
      </c>
      <c r="BX6" t="s">
        <v>92</v>
      </c>
      <c r="BY6" t="s">
        <v>93</v>
      </c>
      <c r="BZ6" s="9" t="s">
        <v>94</v>
      </c>
      <c r="CA6" s="6" t="s">
        <v>95</v>
      </c>
      <c r="CB6" s="6" t="s">
        <v>96</v>
      </c>
      <c r="CC6" s="6" t="s">
        <v>97</v>
      </c>
      <c r="CD6" s="6" t="s">
        <v>97</v>
      </c>
      <c r="CE6" s="6" t="s">
        <v>98</v>
      </c>
      <c r="CF6" s="6" t="s">
        <v>99</v>
      </c>
      <c r="CG6" s="6" t="s">
        <v>100</v>
      </c>
      <c r="CH6" s="6" t="s">
        <v>99</v>
      </c>
      <c r="CI6" s="6" t="s">
        <v>100</v>
      </c>
      <c r="CJ6" s="6" t="s">
        <v>101</v>
      </c>
      <c r="CK6" s="6" t="s">
        <v>102</v>
      </c>
      <c r="CL6" s="6" t="s">
        <v>103</v>
      </c>
      <c r="CM6" s="6" t="s">
        <v>104</v>
      </c>
      <c r="CP6" s="6" t="s">
        <v>20</v>
      </c>
      <c r="CQ6" s="6" t="s">
        <v>97</v>
      </c>
      <c r="CR6" s="6" t="s">
        <v>97</v>
      </c>
      <c r="CU6" s="7" t="s">
        <v>18</v>
      </c>
      <c r="CV6" s="7" t="s">
        <v>19</v>
      </c>
      <c r="CW6" s="6" t="s">
        <v>20</v>
      </c>
      <c r="CX6" s="6" t="s">
        <v>105</v>
      </c>
      <c r="CZ6" s="6" t="s">
        <v>20</v>
      </c>
      <c r="DA6" s="6" t="s">
        <v>24</v>
      </c>
      <c r="DB6" s="6" t="s">
        <v>162</v>
      </c>
      <c r="DC6" s="83" t="s">
        <v>163</v>
      </c>
    </row>
    <row r="7" spans="1:107" ht="18.75" customHeight="1" x14ac:dyDescent="0.3">
      <c r="B7" s="10" t="s">
        <v>164</v>
      </c>
      <c r="C7" s="10" t="s">
        <v>106</v>
      </c>
      <c r="D7" s="184">
        <f>AVERAGE(D8:D19)</f>
        <v>48.448499923318771</v>
      </c>
      <c r="E7" s="11">
        <f t="shared" ref="E7:N7" si="0">AVERAGE(E8:E19)</f>
        <v>1.6291666666666667</v>
      </c>
      <c r="F7" s="11">
        <f t="shared" si="0"/>
        <v>14.740833333333335</v>
      </c>
      <c r="G7" s="11">
        <f t="shared" si="0"/>
        <v>3.5208333333333335</v>
      </c>
      <c r="H7" s="11">
        <f t="shared" si="0"/>
        <v>5.2474999999999996</v>
      </c>
      <c r="I7" s="11">
        <f t="shared" si="0"/>
        <v>1.8583333333333332</v>
      </c>
      <c r="J7" s="11">
        <f t="shared" si="0"/>
        <v>0.50075000000000003</v>
      </c>
      <c r="K7" s="11">
        <f t="shared" si="0"/>
        <v>0.49249999999999994</v>
      </c>
      <c r="L7" s="11">
        <f t="shared" si="0"/>
        <v>0.22</v>
      </c>
      <c r="M7" s="12">
        <f t="shared" si="0"/>
        <v>0.17199999999999999</v>
      </c>
      <c r="N7" s="178">
        <f t="shared" si="0"/>
        <v>16.560833333333335</v>
      </c>
      <c r="O7" s="179">
        <f t="shared" ref="O7:O19" si="1">SUM(D7:N7)</f>
        <v>93.391249923318767</v>
      </c>
      <c r="P7" s="159"/>
      <c r="Q7" s="14">
        <f>AVERAGE(Q8:Q19)</f>
        <v>9577.7201000000023</v>
      </c>
      <c r="R7" s="159"/>
      <c r="S7" s="160">
        <f t="shared" ref="S7" si="2">AVERAGE(S8:S19)</f>
        <v>20.925333333333334</v>
      </c>
      <c r="T7" s="14"/>
      <c r="U7" s="160">
        <f t="shared" ref="U7" si="3">AVERAGE(U8:U19)</f>
        <v>24.369346733668344</v>
      </c>
      <c r="V7" s="14"/>
      <c r="W7" s="14"/>
      <c r="X7" s="160">
        <f t="shared" ref="X7:Y7" si="4">AVERAGE(X8:X19)</f>
        <v>527.2784471218207</v>
      </c>
      <c r="Y7" s="160">
        <f t="shared" si="4"/>
        <v>26.22491039426523</v>
      </c>
      <c r="Z7" s="159"/>
      <c r="AA7" s="159"/>
      <c r="AB7" s="159"/>
      <c r="AC7" s="159"/>
      <c r="AD7" s="159"/>
      <c r="AE7" s="159"/>
      <c r="AF7" s="159"/>
      <c r="AG7" s="160">
        <f t="shared" ref="AG7" si="5">AVERAGE(AG8:AG19)</f>
        <v>102.43857493857496</v>
      </c>
      <c r="AH7" s="159"/>
      <c r="AI7" s="159"/>
      <c r="AJ7" s="159"/>
      <c r="AK7" s="159"/>
      <c r="AL7" s="159"/>
      <c r="AM7" s="159"/>
      <c r="AN7" s="159"/>
      <c r="AO7" s="159"/>
      <c r="AP7" s="159"/>
      <c r="AQ7" s="159"/>
      <c r="AR7" s="159"/>
      <c r="AS7" s="159"/>
      <c r="AT7" s="159"/>
      <c r="AU7" s="159"/>
      <c r="AV7" s="159"/>
      <c r="AW7" s="159"/>
      <c r="AX7" s="15"/>
      <c r="AY7" s="159"/>
      <c r="AZ7" s="159"/>
      <c r="BA7" s="159"/>
      <c r="BB7" s="159"/>
      <c r="BC7" s="159"/>
      <c r="BD7" s="159"/>
      <c r="BE7" s="159"/>
      <c r="BF7" s="159"/>
      <c r="BG7" s="159"/>
      <c r="BH7" s="159"/>
      <c r="BI7" s="159"/>
      <c r="BJ7" s="159"/>
      <c r="BK7" s="159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5"/>
      <c r="BY7" s="15"/>
      <c r="BZ7" s="162"/>
      <c r="CA7" s="11">
        <f>AVERAGE(CA8:CA19)</f>
        <v>8.0311363636363637</v>
      </c>
      <c r="CB7" s="18"/>
      <c r="CC7" s="11">
        <f>AVERAGE(CC8:CC19)</f>
        <v>-7.1</v>
      </c>
      <c r="CD7" s="11">
        <f>AVERAGE(CD8:CD19)</f>
        <v>-10.131250000000001</v>
      </c>
      <c r="CE7" s="15"/>
      <c r="CF7" s="15"/>
      <c r="CG7" s="11">
        <f>AVERAGE(CG8:CG19)</f>
        <v>23.6</v>
      </c>
      <c r="CH7" s="15"/>
      <c r="CI7" s="11">
        <f>AVERAGE(CI8:CI19)</f>
        <v>25.387499999999999</v>
      </c>
      <c r="CJ7" s="11">
        <f>AVERAGE(CJ8:CJ19)</f>
        <v>0.32031999999999999</v>
      </c>
      <c r="CK7" s="11"/>
      <c r="CL7" s="159"/>
      <c r="CM7" s="159"/>
    </row>
    <row r="8" spans="1:107" x14ac:dyDescent="0.3">
      <c r="A8" t="s">
        <v>107</v>
      </c>
      <c r="B8" s="7" t="s">
        <v>165</v>
      </c>
      <c r="C8" s="7">
        <v>39</v>
      </c>
      <c r="D8" s="190">
        <v>63.766132965263402</v>
      </c>
      <c r="E8" s="22">
        <v>0.9</v>
      </c>
      <c r="F8" s="23">
        <v>10.83</v>
      </c>
      <c r="G8" s="23">
        <v>1.85</v>
      </c>
      <c r="H8" s="24">
        <v>0.32</v>
      </c>
      <c r="I8" s="26">
        <v>1.39</v>
      </c>
      <c r="J8" s="26">
        <v>1.9E-2</v>
      </c>
      <c r="K8" s="23">
        <v>0.4</v>
      </c>
      <c r="L8" s="29"/>
      <c r="M8" s="22">
        <v>0.18</v>
      </c>
      <c r="N8" s="180">
        <v>13.34</v>
      </c>
      <c r="O8" s="181">
        <f t="shared" si="1"/>
        <v>92.995132965263409</v>
      </c>
      <c r="P8" s="32"/>
      <c r="Q8" s="33">
        <v>80.613</v>
      </c>
      <c r="S8" s="33">
        <v>16.52</v>
      </c>
      <c r="T8" s="34"/>
      <c r="U8" s="163">
        <v>18.376884422110557</v>
      </c>
      <c r="V8" s="35"/>
      <c r="X8" s="163">
        <v>942.97188755020079</v>
      </c>
      <c r="Y8" s="163">
        <v>27.849462365591396</v>
      </c>
      <c r="Z8" s="34"/>
      <c r="AA8" s="34"/>
      <c r="AB8" s="34"/>
      <c r="AC8" s="34"/>
      <c r="AD8" s="34"/>
      <c r="AE8" s="34"/>
      <c r="AF8" s="34"/>
      <c r="AG8" s="163">
        <v>176.75675675675677</v>
      </c>
      <c r="AH8" s="34"/>
      <c r="AI8" s="80"/>
      <c r="AJ8" s="38"/>
      <c r="AK8" s="38"/>
      <c r="AL8" s="38"/>
      <c r="AM8" s="105"/>
      <c r="AN8" s="38"/>
      <c r="AO8" s="35"/>
      <c r="AQ8" s="38"/>
      <c r="CA8" s="35">
        <v>4.0200000000000005</v>
      </c>
      <c r="CC8" s="38"/>
      <c r="CG8" s="38"/>
    </row>
    <row r="9" spans="1:107" x14ac:dyDescent="0.3">
      <c r="A9" t="s">
        <v>107</v>
      </c>
      <c r="B9" s="7" t="s">
        <v>165</v>
      </c>
      <c r="C9" s="7">
        <v>37</v>
      </c>
      <c r="D9" s="190">
        <v>59.270368069933284</v>
      </c>
      <c r="E9" s="30">
        <v>2.78</v>
      </c>
      <c r="F9" s="28">
        <v>16.53</v>
      </c>
      <c r="G9" s="28">
        <v>4.07</v>
      </c>
      <c r="H9" s="28">
        <v>0.14000000000000001</v>
      </c>
      <c r="I9" s="7">
        <v>3.61</v>
      </c>
      <c r="J9" s="7">
        <v>0.04</v>
      </c>
      <c r="K9" s="24">
        <v>0.3</v>
      </c>
      <c r="L9" s="29"/>
      <c r="M9" s="22">
        <v>0.25</v>
      </c>
      <c r="N9" s="180">
        <v>5.52</v>
      </c>
      <c r="O9" s="181">
        <f t="shared" si="1"/>
        <v>92.510368069933278</v>
      </c>
      <c r="P9" s="32"/>
      <c r="Q9" s="33">
        <v>5732.4800000000005</v>
      </c>
      <c r="S9" s="33">
        <v>48.773333333333333</v>
      </c>
      <c r="T9" s="34"/>
      <c r="U9" s="163">
        <v>9.5879396984924643</v>
      </c>
      <c r="V9" s="35"/>
      <c r="X9" s="163">
        <v>942.97188755020079</v>
      </c>
      <c r="Y9" s="163">
        <v>27.849462365591396</v>
      </c>
      <c r="Z9" s="92"/>
      <c r="AA9" s="34"/>
      <c r="AB9" s="34"/>
      <c r="AC9" s="92"/>
      <c r="AD9" s="34"/>
      <c r="AE9" s="164"/>
      <c r="AF9" s="34"/>
      <c r="AG9" s="163">
        <v>120.51597051597052</v>
      </c>
      <c r="AH9" s="34"/>
      <c r="AI9" s="80"/>
      <c r="AJ9" s="38"/>
      <c r="AK9" s="38"/>
      <c r="AL9" s="38"/>
      <c r="AM9" s="72"/>
      <c r="AN9" s="38"/>
      <c r="AO9" s="35"/>
      <c r="AQ9" s="38"/>
      <c r="CA9" s="35">
        <v>0.38999999999999996</v>
      </c>
      <c r="CC9" s="38"/>
      <c r="CG9" s="38"/>
    </row>
    <row r="10" spans="1:107" ht="15" customHeight="1" x14ac:dyDescent="0.3">
      <c r="A10" t="s">
        <v>110</v>
      </c>
      <c r="B10" s="48" t="s">
        <v>166</v>
      </c>
      <c r="C10" s="165" t="s">
        <v>167</v>
      </c>
      <c r="D10" s="190">
        <v>55.645074764205191</v>
      </c>
      <c r="E10" s="31">
        <v>0.74</v>
      </c>
      <c r="F10" s="44">
        <v>9.3699999999999992</v>
      </c>
      <c r="G10" s="32">
        <v>2.38</v>
      </c>
      <c r="H10" s="50">
        <v>11.69</v>
      </c>
      <c r="I10" s="50">
        <v>0.8</v>
      </c>
      <c r="J10" s="36">
        <v>0.37</v>
      </c>
      <c r="K10" s="32">
        <v>0.2</v>
      </c>
      <c r="L10" s="29"/>
      <c r="M10" s="31"/>
      <c r="N10" s="180">
        <v>18.14</v>
      </c>
      <c r="O10" s="181">
        <f t="shared" si="1"/>
        <v>99.335074764205189</v>
      </c>
      <c r="P10" s="32"/>
      <c r="Q10" s="33">
        <v>15764.32</v>
      </c>
      <c r="S10" s="33">
        <v>15.733333333333333</v>
      </c>
      <c r="T10" s="52"/>
      <c r="U10" s="52"/>
      <c r="V10" s="56"/>
      <c r="W10" s="103"/>
      <c r="X10" s="163">
        <v>447.9116465863454</v>
      </c>
      <c r="Y10" s="163"/>
      <c r="Z10" s="57"/>
      <c r="AA10" s="56"/>
      <c r="AB10" s="56"/>
      <c r="AC10" s="56"/>
      <c r="AD10" s="55"/>
      <c r="AE10" s="166"/>
      <c r="AF10" s="56"/>
      <c r="AG10" s="59"/>
      <c r="AH10" s="56"/>
      <c r="AI10" s="35"/>
      <c r="AO10" s="35"/>
      <c r="CA10" s="35">
        <v>8.0924999999999994</v>
      </c>
      <c r="CD10" s="105">
        <v>-14</v>
      </c>
      <c r="CI10" s="38">
        <v>28.6</v>
      </c>
    </row>
    <row r="11" spans="1:107" x14ac:dyDescent="0.3">
      <c r="A11" t="s">
        <v>110</v>
      </c>
      <c r="B11" s="48" t="s">
        <v>165</v>
      </c>
      <c r="C11" s="23">
        <v>22</v>
      </c>
      <c r="D11" s="191">
        <v>54.021228433402349</v>
      </c>
      <c r="E11" s="65">
        <v>0.91</v>
      </c>
      <c r="F11" s="50">
        <v>15.86</v>
      </c>
      <c r="G11" s="44">
        <v>2.74</v>
      </c>
      <c r="H11" s="44">
        <v>3.74</v>
      </c>
      <c r="I11" s="32">
        <v>0.56000000000000005</v>
      </c>
      <c r="J11" s="36">
        <v>0.47</v>
      </c>
      <c r="K11" s="44">
        <v>0.2</v>
      </c>
      <c r="L11" s="29"/>
      <c r="M11" s="31"/>
      <c r="N11" s="180">
        <v>5.71</v>
      </c>
      <c r="O11" s="182">
        <f t="shared" si="1"/>
        <v>84.21122843340234</v>
      </c>
      <c r="P11" s="32"/>
      <c r="Q11" s="33">
        <v>10658.83</v>
      </c>
      <c r="S11" s="33">
        <v>23.599999999999998</v>
      </c>
      <c r="T11" s="167"/>
      <c r="U11" s="167"/>
      <c r="V11" s="53"/>
      <c r="W11" s="54"/>
      <c r="X11" s="163">
        <v>471.4859437751004</v>
      </c>
      <c r="Y11" s="163"/>
      <c r="Z11" s="57"/>
      <c r="AA11" s="57"/>
      <c r="AB11" s="57"/>
      <c r="AC11" s="56"/>
      <c r="AD11" s="168"/>
      <c r="AE11" s="73"/>
      <c r="AF11" s="56"/>
      <c r="AG11" s="56"/>
      <c r="AH11" s="56"/>
      <c r="AI11" s="35"/>
      <c r="AO11" s="35"/>
      <c r="CA11" s="35">
        <v>2.67</v>
      </c>
      <c r="CD11" s="82">
        <v>-13.1</v>
      </c>
      <c r="CI11" s="81">
        <v>24.9</v>
      </c>
    </row>
    <row r="12" spans="1:107" x14ac:dyDescent="0.3">
      <c r="A12" t="s">
        <v>116</v>
      </c>
      <c r="B12" s="7" t="s">
        <v>166</v>
      </c>
      <c r="C12" s="23">
        <v>149</v>
      </c>
      <c r="D12" s="190">
        <v>50.953006671267545</v>
      </c>
      <c r="E12" s="31">
        <v>1.1399999999999999</v>
      </c>
      <c r="F12" s="50">
        <v>10.69</v>
      </c>
      <c r="G12" s="44">
        <v>3.64</v>
      </c>
      <c r="H12" s="50">
        <v>6.29</v>
      </c>
      <c r="I12" s="44">
        <v>1.35</v>
      </c>
      <c r="J12" s="51">
        <v>0.4</v>
      </c>
      <c r="K12" s="50">
        <v>0.16</v>
      </c>
      <c r="L12" s="29"/>
      <c r="M12" s="31"/>
      <c r="N12" s="180">
        <v>20.14</v>
      </c>
      <c r="O12" s="181">
        <f t="shared" si="1"/>
        <v>94.763006671267547</v>
      </c>
      <c r="P12" s="32"/>
      <c r="Q12" s="33">
        <v>483.678</v>
      </c>
      <c r="S12" s="33">
        <v>5.5066666666666659</v>
      </c>
      <c r="T12" s="88"/>
      <c r="U12" s="88"/>
      <c r="V12" s="56"/>
      <c r="W12" s="38"/>
      <c r="X12" s="163">
        <v>385.04685408299866</v>
      </c>
      <c r="Y12" s="163"/>
      <c r="Z12" s="56"/>
      <c r="AA12" s="57"/>
      <c r="AB12" s="57"/>
      <c r="AC12" s="56"/>
      <c r="AD12" s="71"/>
      <c r="AE12" s="73"/>
      <c r="AF12" s="59"/>
      <c r="AG12" s="56"/>
      <c r="AH12" s="56"/>
      <c r="AI12" s="74"/>
      <c r="AJ12" s="75"/>
      <c r="AK12" s="74"/>
      <c r="AL12" s="74"/>
      <c r="AM12" s="96"/>
      <c r="AN12" s="60"/>
      <c r="AO12" s="35"/>
      <c r="AQ12" s="74"/>
      <c r="CA12" s="35">
        <v>9.7424999999999997</v>
      </c>
      <c r="CC12" s="74"/>
      <c r="CD12" s="38">
        <v>-18.7</v>
      </c>
      <c r="CG12" s="74"/>
      <c r="CI12" s="38">
        <v>26.3</v>
      </c>
    </row>
    <row r="13" spans="1:107" x14ac:dyDescent="0.3">
      <c r="A13" t="s">
        <v>116</v>
      </c>
      <c r="B13" s="7" t="s">
        <v>165</v>
      </c>
      <c r="C13" s="86" t="s">
        <v>168</v>
      </c>
      <c r="D13" s="190">
        <v>50.826866804692891</v>
      </c>
      <c r="E13" s="49">
        <v>3.08</v>
      </c>
      <c r="F13" s="32">
        <v>18.899999999999999</v>
      </c>
      <c r="G13" s="32">
        <v>3.3</v>
      </c>
      <c r="H13" s="32">
        <v>0.87</v>
      </c>
      <c r="I13" s="50">
        <v>0.87</v>
      </c>
      <c r="J13" s="51">
        <v>0.61</v>
      </c>
      <c r="K13" s="50">
        <v>0.18</v>
      </c>
      <c r="L13" s="29"/>
      <c r="M13" s="31"/>
      <c r="N13" s="180">
        <v>9.3099999999999987</v>
      </c>
      <c r="O13" s="182">
        <f t="shared" si="1"/>
        <v>87.946866804692903</v>
      </c>
      <c r="P13" s="32"/>
      <c r="Q13" s="33">
        <v>27766.7</v>
      </c>
      <c r="S13" s="33">
        <v>25.173333333333332</v>
      </c>
      <c r="T13" s="94"/>
      <c r="U13" s="94"/>
      <c r="V13" s="56"/>
      <c r="W13" s="38"/>
      <c r="X13" s="163">
        <v>864.39089692101743</v>
      </c>
      <c r="Y13" s="163"/>
      <c r="Z13" s="56"/>
      <c r="AA13" s="56"/>
      <c r="AB13" s="56"/>
      <c r="AC13" s="53"/>
      <c r="AD13" s="55"/>
      <c r="AE13" s="138"/>
      <c r="AF13" s="56"/>
      <c r="AG13" s="56"/>
      <c r="AH13" s="56"/>
      <c r="AI13" s="35"/>
      <c r="AO13" s="35"/>
      <c r="CA13" s="35">
        <v>0.89999999999999991</v>
      </c>
      <c r="CD13" s="169">
        <v>-9.6</v>
      </c>
      <c r="CI13" s="169">
        <v>26.6</v>
      </c>
      <c r="CJ13" s="170">
        <v>0.296296</v>
      </c>
    </row>
    <row r="14" spans="1:107" ht="17.25" customHeight="1" x14ac:dyDescent="0.3">
      <c r="A14" t="s">
        <v>110</v>
      </c>
      <c r="B14" s="48" t="s">
        <v>166</v>
      </c>
      <c r="C14" s="23">
        <v>23</v>
      </c>
      <c r="D14" s="181">
        <v>49.952254428341384</v>
      </c>
      <c r="E14" s="49">
        <v>1.62</v>
      </c>
      <c r="F14" s="44">
        <v>12.74</v>
      </c>
      <c r="G14" s="44">
        <v>3.43</v>
      </c>
      <c r="H14" s="44">
        <v>4.59</v>
      </c>
      <c r="I14" s="50">
        <v>1.01</v>
      </c>
      <c r="J14" s="51">
        <v>0.56000000000000005</v>
      </c>
      <c r="K14" s="44">
        <v>0.24</v>
      </c>
      <c r="L14" s="29"/>
      <c r="M14" s="31"/>
      <c r="N14" s="180">
        <v>14.26</v>
      </c>
      <c r="O14" s="182">
        <f t="shared" si="1"/>
        <v>88.402254428341394</v>
      </c>
      <c r="P14" s="32"/>
      <c r="Q14" s="33">
        <v>24183.900000000005</v>
      </c>
      <c r="S14" s="33">
        <v>14.16</v>
      </c>
      <c r="T14" s="171"/>
      <c r="U14" s="171"/>
      <c r="V14" s="57"/>
      <c r="W14" s="103"/>
      <c r="X14" s="163">
        <v>447.9116465863454</v>
      </c>
      <c r="Y14" s="163"/>
      <c r="Z14" s="53"/>
      <c r="AA14" s="57"/>
      <c r="AB14" s="57"/>
      <c r="AC14" s="57"/>
      <c r="AD14" s="71"/>
      <c r="AE14" s="172"/>
      <c r="AF14" s="56"/>
      <c r="AG14" s="56"/>
      <c r="AH14" s="56"/>
      <c r="AI14" s="60"/>
      <c r="AJ14" s="61"/>
      <c r="AK14" s="60"/>
      <c r="AL14" s="60"/>
      <c r="AM14" s="60"/>
      <c r="AN14" s="60"/>
      <c r="AO14" s="35"/>
      <c r="AQ14" s="60"/>
      <c r="CA14" s="35">
        <v>5.2949999999999999</v>
      </c>
      <c r="CC14" s="60"/>
      <c r="CD14" s="38">
        <v>-5.6</v>
      </c>
      <c r="CG14" s="60"/>
      <c r="CI14" s="38">
        <v>28.3</v>
      </c>
    </row>
    <row r="15" spans="1:107" x14ac:dyDescent="0.3">
      <c r="A15" t="s">
        <v>107</v>
      </c>
      <c r="B15" s="7" t="s">
        <v>169</v>
      </c>
      <c r="C15" s="7">
        <v>51</v>
      </c>
      <c r="D15" s="190">
        <v>46.137129054520358</v>
      </c>
      <c r="E15" s="30">
        <v>0.98</v>
      </c>
      <c r="F15" s="23">
        <v>12.08</v>
      </c>
      <c r="G15" s="23">
        <v>3.14</v>
      </c>
      <c r="H15" s="23">
        <v>7.25</v>
      </c>
      <c r="I15" s="26">
        <v>2.6</v>
      </c>
      <c r="J15" s="27">
        <v>0.46</v>
      </c>
      <c r="K15" s="23">
        <v>0.43</v>
      </c>
      <c r="L15" s="29"/>
      <c r="M15" s="22">
        <v>0.06</v>
      </c>
      <c r="N15" s="180">
        <v>22.09</v>
      </c>
      <c r="O15" s="181">
        <f t="shared" si="1"/>
        <v>95.227129054520347</v>
      </c>
      <c r="P15" s="32"/>
      <c r="Q15" s="34"/>
      <c r="S15" s="33"/>
      <c r="T15" s="93"/>
      <c r="U15" s="92"/>
      <c r="V15" s="35"/>
      <c r="Z15" s="34"/>
      <c r="AA15" s="34"/>
      <c r="AB15" s="34"/>
      <c r="AC15" s="34"/>
      <c r="AD15" s="34"/>
      <c r="AE15" s="34"/>
      <c r="AF15" s="100"/>
      <c r="AG15" s="34"/>
      <c r="AH15" s="34"/>
      <c r="AI15" s="34"/>
      <c r="AJ15" s="38"/>
      <c r="AK15" s="38"/>
      <c r="AL15" s="38"/>
      <c r="AM15" s="38"/>
      <c r="AN15" s="38"/>
      <c r="AO15" s="35"/>
      <c r="AQ15" s="38"/>
      <c r="CA15" s="35">
        <v>12.36</v>
      </c>
      <c r="CC15" s="38">
        <v>-7.1</v>
      </c>
      <c r="CD15" s="173">
        <v>-9.15</v>
      </c>
      <c r="CG15" s="38">
        <v>23.6</v>
      </c>
      <c r="CI15" s="169">
        <v>24</v>
      </c>
      <c r="CJ15" s="170">
        <v>0.35635600000000001</v>
      </c>
    </row>
    <row r="16" spans="1:107" x14ac:dyDescent="0.3">
      <c r="A16" t="s">
        <v>110</v>
      </c>
      <c r="B16" s="48" t="s">
        <v>166</v>
      </c>
      <c r="C16" s="23">
        <v>28</v>
      </c>
      <c r="D16" s="190">
        <v>42.954423740510698</v>
      </c>
      <c r="E16" s="65">
        <v>1.6</v>
      </c>
      <c r="F16" s="50">
        <v>18.61</v>
      </c>
      <c r="G16" s="50">
        <v>5.99</v>
      </c>
      <c r="H16" s="44">
        <v>6.27</v>
      </c>
      <c r="I16" s="50">
        <v>1.2</v>
      </c>
      <c r="J16" s="36">
        <v>0.72</v>
      </c>
      <c r="K16" s="32">
        <v>1.32</v>
      </c>
      <c r="L16" s="29"/>
      <c r="M16" s="31">
        <v>0.12</v>
      </c>
      <c r="N16" s="180">
        <v>14.2</v>
      </c>
      <c r="O16" s="181">
        <f t="shared" si="1"/>
        <v>92.984423740510692</v>
      </c>
      <c r="P16" s="32"/>
      <c r="Q16" s="33">
        <v>10658.83</v>
      </c>
      <c r="S16" s="33">
        <v>15.733333333333333</v>
      </c>
      <c r="T16" s="52"/>
      <c r="U16" s="52"/>
      <c r="V16" s="56"/>
      <c r="W16" s="38"/>
      <c r="X16" s="163">
        <v>290.74966532797856</v>
      </c>
      <c r="Y16" s="163"/>
      <c r="Z16" s="53"/>
      <c r="AA16" s="56"/>
      <c r="AB16" s="56"/>
      <c r="AC16" s="56"/>
      <c r="AD16" s="55"/>
      <c r="AE16" s="73"/>
      <c r="AF16" s="56"/>
      <c r="AG16" s="56"/>
      <c r="AH16" s="56"/>
      <c r="AI16" s="60"/>
      <c r="AJ16" s="61"/>
      <c r="AK16" s="60"/>
      <c r="AL16" s="60"/>
      <c r="AM16" s="60"/>
      <c r="AN16" s="60"/>
      <c r="AO16" s="35"/>
      <c r="AQ16" s="60"/>
      <c r="CA16" s="35">
        <v>6.4274999999999993</v>
      </c>
      <c r="CC16" s="60"/>
      <c r="CG16" s="60"/>
      <c r="CJ16" s="170">
        <v>0.30830799999999997</v>
      </c>
    </row>
    <row r="17" spans="1:124" x14ac:dyDescent="0.3">
      <c r="A17" t="s">
        <v>107</v>
      </c>
      <c r="B17" s="7" t="s">
        <v>169</v>
      </c>
      <c r="C17" s="7">
        <v>72</v>
      </c>
      <c r="D17" s="190">
        <v>42.375014952841035</v>
      </c>
      <c r="E17" s="46">
        <v>1.26</v>
      </c>
      <c r="F17" s="23">
        <v>7.15</v>
      </c>
      <c r="G17" s="23">
        <v>1.96</v>
      </c>
      <c r="H17" s="23">
        <v>8.7100000000000009</v>
      </c>
      <c r="I17" s="7">
        <v>2.89</v>
      </c>
      <c r="J17" s="7">
        <v>0.51</v>
      </c>
      <c r="K17" s="28">
        <v>0.47</v>
      </c>
      <c r="L17" s="29"/>
      <c r="M17" s="30"/>
      <c r="N17" s="180">
        <v>31.73</v>
      </c>
      <c r="O17" s="181">
        <f t="shared" si="1"/>
        <v>97.055014952841034</v>
      </c>
      <c r="P17" s="32"/>
      <c r="Q17" s="33">
        <v>179.14000000000001</v>
      </c>
      <c r="S17" s="33">
        <v>17.306666666666665</v>
      </c>
      <c r="T17" s="34"/>
      <c r="U17" s="163">
        <v>27.165829145728647</v>
      </c>
      <c r="V17" s="35"/>
      <c r="X17" s="163">
        <v>165.02008032128515</v>
      </c>
      <c r="Y17" s="163">
        <v>30.634408602150536</v>
      </c>
      <c r="Z17" s="34"/>
      <c r="AA17" s="34"/>
      <c r="AB17" s="34"/>
      <c r="AC17" s="34"/>
      <c r="AD17" s="34"/>
      <c r="AE17" s="34"/>
      <c r="AF17" s="34"/>
      <c r="AG17" s="163">
        <v>16.068796068796068</v>
      </c>
      <c r="AH17" s="34"/>
      <c r="AI17" s="36"/>
      <c r="AJ17" s="38"/>
      <c r="AK17" s="38"/>
      <c r="AL17" s="38"/>
      <c r="AM17" s="38"/>
      <c r="AN17" s="38"/>
      <c r="AO17" s="35"/>
      <c r="AQ17" s="38"/>
      <c r="CA17" s="35">
        <v>22.072500000000002</v>
      </c>
      <c r="CC17" s="38"/>
      <c r="CD17" s="38">
        <v>-7.2</v>
      </c>
      <c r="CG17" s="38" t="s">
        <v>170</v>
      </c>
      <c r="CI17" s="38">
        <v>22.2</v>
      </c>
    </row>
    <row r="18" spans="1:124" x14ac:dyDescent="0.3">
      <c r="A18" t="s">
        <v>107</v>
      </c>
      <c r="B18" s="7" t="s">
        <v>169</v>
      </c>
      <c r="C18" s="7">
        <v>70</v>
      </c>
      <c r="D18" s="190">
        <v>41.590848861283646</v>
      </c>
      <c r="E18" s="46">
        <v>1.88</v>
      </c>
      <c r="F18" s="23">
        <v>13.11</v>
      </c>
      <c r="G18" s="28">
        <v>3.29</v>
      </c>
      <c r="H18" s="28">
        <v>6.52</v>
      </c>
      <c r="I18" s="26">
        <v>2.5299999999999998</v>
      </c>
      <c r="J18" s="26">
        <v>0.52</v>
      </c>
      <c r="K18" s="23">
        <v>0.73</v>
      </c>
      <c r="L18" s="29"/>
      <c r="M18" s="30"/>
      <c r="N18" s="180">
        <v>25.61</v>
      </c>
      <c r="O18" s="181">
        <f t="shared" si="1"/>
        <v>95.780848861283644</v>
      </c>
      <c r="P18" s="32"/>
      <c r="Q18" s="33">
        <v>268.70999999999998</v>
      </c>
      <c r="S18" s="33">
        <v>26.746666666666666</v>
      </c>
      <c r="T18" s="34"/>
      <c r="U18" s="163">
        <v>42.346733668341713</v>
      </c>
      <c r="V18" s="35"/>
      <c r="X18" s="163">
        <v>314.32396251673362</v>
      </c>
      <c r="Y18" s="163">
        <v>18.566308243727597</v>
      </c>
      <c r="Z18" s="34"/>
      <c r="AA18" s="34"/>
      <c r="AB18" s="34"/>
      <c r="AC18" s="34"/>
      <c r="AD18" s="34"/>
      <c r="AE18" s="34"/>
      <c r="AF18" s="34"/>
      <c r="AG18" s="163">
        <v>96.412776412776424</v>
      </c>
      <c r="AH18" s="34"/>
      <c r="AI18" s="34"/>
      <c r="AJ18" s="38"/>
      <c r="AK18" s="38"/>
      <c r="AL18" s="38"/>
      <c r="AM18" s="38"/>
      <c r="AN18" s="38"/>
      <c r="AO18" s="35"/>
      <c r="AQ18" s="38"/>
      <c r="CA18" s="35">
        <v>16.372499999999999</v>
      </c>
      <c r="CC18" s="38"/>
      <c r="CG18" s="38"/>
    </row>
    <row r="19" spans="1:124" x14ac:dyDescent="0.3">
      <c r="A19" t="s">
        <v>107</v>
      </c>
      <c r="B19" s="7" t="s">
        <v>169</v>
      </c>
      <c r="C19" s="23" t="s">
        <v>171</v>
      </c>
      <c r="D19" s="192">
        <v>23.889650333563377</v>
      </c>
      <c r="E19" s="46">
        <v>2.66</v>
      </c>
      <c r="F19" s="23">
        <v>31.02</v>
      </c>
      <c r="G19" s="28">
        <v>6.46</v>
      </c>
      <c r="H19" s="23">
        <v>6.58</v>
      </c>
      <c r="I19" s="26">
        <v>3.49</v>
      </c>
      <c r="J19" s="7">
        <v>1.33</v>
      </c>
      <c r="K19" s="28">
        <v>1.28</v>
      </c>
      <c r="L19" s="29">
        <v>0.22</v>
      </c>
      <c r="M19" s="22">
        <v>0.25</v>
      </c>
      <c r="N19" s="180">
        <v>18.68</v>
      </c>
      <c r="O19" s="182">
        <f t="shared" si="1"/>
        <v>95.859650333563366</v>
      </c>
      <c r="P19" s="32"/>
      <c r="Q19" s="34"/>
      <c r="S19" s="34"/>
      <c r="T19" s="93"/>
      <c r="U19" s="34"/>
      <c r="V19" s="35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5"/>
      <c r="AL19" s="35"/>
      <c r="AQ19" s="35"/>
      <c r="CC19" s="35"/>
      <c r="CD19" s="38">
        <v>-3.7</v>
      </c>
      <c r="CG19" s="35"/>
      <c r="CI19" s="38">
        <v>22.2</v>
      </c>
    </row>
    <row r="20" spans="1:124" x14ac:dyDescent="0.3">
      <c r="B20" s="7"/>
      <c r="C20" s="7"/>
      <c r="D20" s="183"/>
      <c r="E20" s="6"/>
      <c r="F20" s="6"/>
      <c r="G20" s="6"/>
      <c r="H20" s="6"/>
      <c r="I20" s="6"/>
      <c r="J20" s="6"/>
      <c r="K20" s="6"/>
      <c r="L20" s="6"/>
      <c r="M20" s="6"/>
      <c r="N20" s="183"/>
      <c r="O20" s="183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Z20" s="9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P20" s="6"/>
      <c r="CQ20" s="6"/>
      <c r="CR20" s="6"/>
      <c r="CU20" s="7"/>
      <c r="CV20" s="7"/>
      <c r="CW20" s="6"/>
      <c r="CX20" s="6"/>
      <c r="CZ20" s="6"/>
      <c r="DA20" s="6"/>
      <c r="DB20" s="6"/>
      <c r="DC20" s="83"/>
    </row>
    <row r="21" spans="1:124" x14ac:dyDescent="0.3">
      <c r="B21" s="7"/>
      <c r="C21" s="7"/>
      <c r="D21" s="183"/>
      <c r="E21" s="6"/>
      <c r="F21" s="6"/>
      <c r="G21" s="6"/>
      <c r="H21" s="6"/>
      <c r="I21" s="6"/>
      <c r="J21" s="6"/>
      <c r="K21" s="6"/>
      <c r="L21" s="6"/>
      <c r="M21" s="6"/>
      <c r="N21" s="183"/>
      <c r="O21" s="183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Z21" s="9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P21" s="6"/>
      <c r="CQ21" s="6"/>
      <c r="CR21" s="6"/>
      <c r="CU21" s="7"/>
      <c r="CV21" s="7"/>
      <c r="CW21" s="6"/>
      <c r="CX21" s="6"/>
      <c r="CZ21" s="6"/>
      <c r="DA21" s="6"/>
      <c r="DB21" s="6"/>
      <c r="DC21" s="83"/>
    </row>
    <row r="22" spans="1:124" ht="28.8" x14ac:dyDescent="0.3">
      <c r="B22" s="10" t="s">
        <v>1</v>
      </c>
      <c r="C22" s="10" t="s">
        <v>106</v>
      </c>
      <c r="D22" s="184">
        <f>AVERAGE(D23:D53)</f>
        <v>30.63465868192376</v>
      </c>
      <c r="E22" s="11">
        <f t="shared" ref="E22:O22" si="6">AVERAGE(E23:E53)</f>
        <v>3.3316666666666674</v>
      </c>
      <c r="F22" s="11">
        <f t="shared" si="6"/>
        <v>18.551935483870963</v>
      </c>
      <c r="G22" s="11">
        <f t="shared" si="6"/>
        <v>3.5909229999999996</v>
      </c>
      <c r="H22" s="11">
        <f t="shared" si="6"/>
        <v>9.5599999999999987</v>
      </c>
      <c r="I22" s="11">
        <f t="shared" si="6"/>
        <v>3.0696774193548402</v>
      </c>
      <c r="J22" s="11">
        <f t="shared" si="6"/>
        <v>0.55258064516129035</v>
      </c>
      <c r="K22" s="11">
        <f t="shared" si="6"/>
        <v>0.54733333333333334</v>
      </c>
      <c r="L22" s="11">
        <f t="shared" si="6"/>
        <v>1.1422289473684211</v>
      </c>
      <c r="M22" s="12">
        <f t="shared" si="6"/>
        <v>0.23849999999999999</v>
      </c>
      <c r="N22" s="178">
        <f t="shared" si="6"/>
        <v>26.750645161290329</v>
      </c>
      <c r="O22" s="184">
        <f t="shared" si="6"/>
        <v>97.318238133536653</v>
      </c>
      <c r="P22" s="13"/>
      <c r="Q22" s="14">
        <f>AVERAGE(Q23:Q53)</f>
        <v>785.29004666666663</v>
      </c>
      <c r="R22" s="15"/>
      <c r="S22" s="16"/>
      <c r="T22" s="17"/>
      <c r="U22" s="17"/>
      <c r="V22" s="18"/>
      <c r="W22" s="15"/>
      <c r="X22" s="15"/>
      <c r="Y22" s="15"/>
      <c r="Z22" s="17"/>
      <c r="AA22" s="17"/>
      <c r="AB22" s="17"/>
      <c r="AC22" s="17"/>
      <c r="AD22" s="17"/>
      <c r="AE22" s="17"/>
      <c r="AF22" s="17"/>
      <c r="AG22" s="17"/>
      <c r="AH22" s="17"/>
      <c r="AI22" s="19"/>
      <c r="AJ22" s="20"/>
      <c r="AK22" s="20"/>
      <c r="AL22" s="20"/>
      <c r="AM22" s="20"/>
      <c r="AN22" s="20"/>
      <c r="AO22" s="18"/>
      <c r="AP22" s="15"/>
      <c r="AQ22" s="20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1">
        <f>AVERAGE(CA23:CA55)</f>
        <v>18.461750000000002</v>
      </c>
      <c r="CB22" s="11"/>
      <c r="CC22" s="11">
        <f>AVERAGE(CC23:CC55)</f>
        <v>-12.528787878787879</v>
      </c>
      <c r="CD22" s="11">
        <f>AVERAGE(CD23:CD55)</f>
        <v>-11.7925</v>
      </c>
      <c r="CE22" s="21">
        <v>-4.4009999999999998</v>
      </c>
      <c r="CF22" s="11">
        <f>-$CG$4+CG22</f>
        <v>-4.3181212121212091</v>
      </c>
      <c r="CG22" s="11">
        <f>AVERAGE(CG23:CG55)</f>
        <v>26.38787878787879</v>
      </c>
      <c r="CH22" s="11">
        <f>-$CG$4+CI22</f>
        <v>-4.4009999999999998</v>
      </c>
      <c r="CI22" s="11">
        <f>AVERAGE(CI23:CI55)</f>
        <v>26.305</v>
      </c>
      <c r="CJ22" s="11">
        <f>AVERAGE(CJ23:CJ55)</f>
        <v>0.23935022222222224</v>
      </c>
      <c r="CK22" s="11">
        <f>AVERAGE(CK23:CK126)</f>
        <v>-1.7769230769230768</v>
      </c>
      <c r="CL22" s="11">
        <f>AVERAGE(CL23:CL126)</f>
        <v>17.5</v>
      </c>
      <c r="CM22" s="11">
        <f>AVERAGE(CM23:CM126)</f>
        <v>9.2200000000000006</v>
      </c>
      <c r="CP22" s="11">
        <f>AVERAGE(CP23:CP53)</f>
        <v>30.63465868192376</v>
      </c>
      <c r="CQ22" s="11">
        <f>AVERAGE(CQ23:CQ55)</f>
        <v>-12.528787878787879</v>
      </c>
      <c r="CR22" s="11">
        <f>AVERAGE(CR23:CR55)</f>
        <v>-11.7925</v>
      </c>
      <c r="CU22" s="10" t="s">
        <v>1</v>
      </c>
      <c r="CV22" s="10"/>
      <c r="CW22" s="11">
        <f>AVERAGE(CW23:CW53)</f>
        <v>18.388289061050628</v>
      </c>
      <c r="CX22" s="11">
        <f>AVERAGE(CX23:CX54)</f>
        <v>-11.928645833333333</v>
      </c>
      <c r="CZ22" s="11">
        <f>AVERAGE(CZ23:CZ49)</f>
        <v>15.818405958984057</v>
      </c>
      <c r="DA22" s="11">
        <f>AVERAGE(DA23:DA49)</f>
        <v>5.6492592592592592</v>
      </c>
      <c r="DB22" s="11">
        <f>AVERAGE(DB23:DB51)</f>
        <v>-12.100574712643679</v>
      </c>
      <c r="DC22" s="152">
        <v>-4.4009999999999998</v>
      </c>
    </row>
    <row r="23" spans="1:124" x14ac:dyDescent="0.3">
      <c r="A23" t="s">
        <v>107</v>
      </c>
      <c r="B23" s="7" t="s">
        <v>108</v>
      </c>
      <c r="C23" s="7">
        <v>43</v>
      </c>
      <c r="D23" s="189">
        <v>28.364214400736138</v>
      </c>
      <c r="E23" s="22">
        <v>5.08</v>
      </c>
      <c r="F23" s="23">
        <v>28.36</v>
      </c>
      <c r="G23" s="24">
        <v>8.5</v>
      </c>
      <c r="H23" s="25">
        <v>0.87</v>
      </c>
      <c r="I23" s="26">
        <v>8.75</v>
      </c>
      <c r="J23" s="27">
        <v>0.32</v>
      </c>
      <c r="K23" s="28">
        <v>0.85</v>
      </c>
      <c r="L23" s="29"/>
      <c r="M23" s="30">
        <v>0.54</v>
      </c>
      <c r="N23" s="180">
        <v>13.030000000000001</v>
      </c>
      <c r="O23" s="185">
        <f t="shared" ref="O23:O69" si="7">SUM(D23:N23)</f>
        <v>94.664214400736128</v>
      </c>
      <c r="P23" s="32"/>
      <c r="Q23" s="33">
        <v>71.656000000000006</v>
      </c>
      <c r="S23" s="33"/>
      <c r="T23" s="34"/>
      <c r="U23" s="34"/>
      <c r="V23" s="35"/>
      <c r="Z23" s="34"/>
      <c r="AA23" s="34"/>
      <c r="AB23" s="34"/>
      <c r="AC23" s="34"/>
      <c r="AD23" s="34"/>
      <c r="AE23" s="34"/>
      <c r="AF23" s="34"/>
      <c r="AG23" s="34"/>
      <c r="AH23" s="34"/>
      <c r="AI23" s="36"/>
      <c r="AJ23" s="37"/>
      <c r="AK23" s="38"/>
      <c r="AL23" s="39"/>
      <c r="AM23" s="38"/>
      <c r="AN23" s="38"/>
      <c r="AO23" s="35"/>
      <c r="AQ23" s="38"/>
      <c r="CA23" s="35">
        <v>3.27</v>
      </c>
      <c r="CC23" s="40"/>
      <c r="CD23" s="40">
        <v>-20.6</v>
      </c>
      <c r="CE23" s="21">
        <v>-7.3060000000000009</v>
      </c>
      <c r="CF23" s="41"/>
      <c r="CG23" s="42"/>
      <c r="CH23" s="11">
        <f>-$CG$4+CI23</f>
        <v>-7.3060000000000009</v>
      </c>
      <c r="CI23" s="40">
        <v>23.4</v>
      </c>
      <c r="CJ23" s="41">
        <v>0.48047999999999996</v>
      </c>
      <c r="CK23" s="41"/>
      <c r="CL23" s="41">
        <v>3</v>
      </c>
      <c r="CM23" s="41"/>
      <c r="CN23" s="43"/>
      <c r="CO23" s="43"/>
      <c r="CP23" s="198">
        <v>28.364214400736138</v>
      </c>
      <c r="CQ23" s="154"/>
      <c r="CR23" s="154">
        <v>-20.6</v>
      </c>
      <c r="CS23" s="153"/>
      <c r="CT23" s="153" t="s">
        <v>107</v>
      </c>
      <c r="CU23" s="199" t="s">
        <v>109</v>
      </c>
      <c r="CV23" s="199">
        <v>84</v>
      </c>
      <c r="CW23" s="198">
        <v>20.46</v>
      </c>
      <c r="CX23" s="154">
        <v>-13.8</v>
      </c>
      <c r="CY23" s="153"/>
      <c r="CZ23" s="198">
        <v>28.364214400736138</v>
      </c>
      <c r="DA23" s="200">
        <v>0.87</v>
      </c>
      <c r="DB23" s="154">
        <v>-20.6</v>
      </c>
      <c r="DC23" s="152">
        <v>-7.3060000000000009</v>
      </c>
      <c r="DD23" s="153"/>
      <c r="DE23" s="153"/>
      <c r="DF23" s="153"/>
      <c r="DG23" s="153"/>
      <c r="DH23" s="153"/>
      <c r="DI23" s="153"/>
      <c r="DJ23" s="153"/>
      <c r="DK23" s="153"/>
      <c r="DL23" s="153"/>
      <c r="DM23" s="153"/>
      <c r="DN23" s="153"/>
      <c r="DO23" s="153"/>
      <c r="DP23" s="153"/>
      <c r="DQ23" s="153"/>
      <c r="DR23" s="153"/>
      <c r="DS23" s="153"/>
      <c r="DT23" s="153"/>
    </row>
    <row r="24" spans="1:124" x14ac:dyDescent="0.3">
      <c r="A24" t="s">
        <v>107</v>
      </c>
      <c r="B24" s="7" t="s">
        <v>108</v>
      </c>
      <c r="C24" s="7">
        <v>42</v>
      </c>
      <c r="D24" s="189">
        <v>32.588826777087647</v>
      </c>
      <c r="E24" s="22">
        <v>4.0199999999999996</v>
      </c>
      <c r="F24" s="23">
        <v>28.38</v>
      </c>
      <c r="G24" s="23">
        <v>6.14</v>
      </c>
      <c r="H24" s="23">
        <v>2.25</v>
      </c>
      <c r="I24" s="26">
        <v>7.6</v>
      </c>
      <c r="J24" s="7">
        <v>0.5</v>
      </c>
      <c r="K24" s="23">
        <v>0.75</v>
      </c>
      <c r="L24" s="29">
        <v>1.35</v>
      </c>
      <c r="M24" s="46">
        <v>0.35</v>
      </c>
      <c r="N24" s="180">
        <v>11.84</v>
      </c>
      <c r="O24" s="185">
        <f t="shared" si="7"/>
        <v>95.768826777087625</v>
      </c>
      <c r="P24" s="32"/>
      <c r="Q24" s="33">
        <v>71.656000000000006</v>
      </c>
      <c r="S24" s="33"/>
      <c r="T24" s="34"/>
      <c r="U24" s="34"/>
      <c r="V24" s="35"/>
      <c r="Z24" s="34"/>
      <c r="AA24" s="34"/>
      <c r="AB24" s="34"/>
      <c r="AC24" s="34"/>
      <c r="AD24" s="34"/>
      <c r="AE24" s="34"/>
      <c r="AF24" s="34"/>
      <c r="AG24" s="34"/>
      <c r="AH24" s="34"/>
      <c r="AI24" s="35"/>
      <c r="AJ24" s="38"/>
      <c r="AK24" s="38"/>
      <c r="AL24" s="38"/>
      <c r="AM24" s="38"/>
      <c r="AN24" s="38"/>
      <c r="AO24" s="35"/>
      <c r="AQ24" s="38"/>
      <c r="CA24" s="35">
        <v>2.1</v>
      </c>
      <c r="CC24" s="40"/>
      <c r="CD24" s="40">
        <v>-5.4</v>
      </c>
      <c r="CE24" s="21">
        <v>-4.6059999999999981</v>
      </c>
      <c r="CF24" s="41"/>
      <c r="CG24" s="40"/>
      <c r="CH24" s="11">
        <f>-$CG$4+CI24</f>
        <v>-4.6059999999999981</v>
      </c>
      <c r="CI24" s="40">
        <v>26.1</v>
      </c>
      <c r="CJ24" s="41"/>
      <c r="CK24" s="41"/>
      <c r="CL24" s="41"/>
      <c r="CM24" s="41"/>
      <c r="CN24" s="43"/>
      <c r="CO24" s="43"/>
      <c r="CP24" s="198">
        <v>32.588826777087647</v>
      </c>
      <c r="CQ24" s="154"/>
      <c r="CR24" s="154">
        <v>-5.4</v>
      </c>
      <c r="CS24" s="201"/>
      <c r="CT24" s="153" t="s">
        <v>107</v>
      </c>
      <c r="CU24" s="199" t="s">
        <v>109</v>
      </c>
      <c r="CV24" s="199">
        <v>87</v>
      </c>
      <c r="CW24" s="198">
        <v>21.65</v>
      </c>
      <c r="CX24" s="154">
        <v>-13.1</v>
      </c>
      <c r="CY24" s="153"/>
      <c r="CZ24" s="198">
        <v>0.37</v>
      </c>
      <c r="DA24" s="200">
        <v>1.07</v>
      </c>
      <c r="DB24" s="154">
        <v>-13.766666666666666</v>
      </c>
      <c r="DC24" s="152">
        <v>-3.3393333333333359</v>
      </c>
      <c r="DD24" s="153"/>
      <c r="DE24" s="153"/>
      <c r="DF24" s="153"/>
      <c r="DG24" s="153"/>
      <c r="DH24" s="153"/>
      <c r="DI24" s="153"/>
      <c r="DJ24" s="153"/>
      <c r="DK24" s="153"/>
      <c r="DL24" s="153"/>
      <c r="DM24" s="153"/>
      <c r="DN24" s="153"/>
      <c r="DO24" s="153"/>
      <c r="DP24" s="153"/>
      <c r="DQ24" s="153"/>
      <c r="DR24" s="153"/>
      <c r="DS24" s="153"/>
      <c r="DT24" s="153"/>
    </row>
    <row r="25" spans="1:124" x14ac:dyDescent="0.3">
      <c r="A25" t="s">
        <v>107</v>
      </c>
      <c r="B25" s="7" t="s">
        <v>109</v>
      </c>
      <c r="C25" s="7">
        <v>44</v>
      </c>
      <c r="D25" s="189">
        <v>50.3</v>
      </c>
      <c r="E25" s="30">
        <v>4.1100000000000003</v>
      </c>
      <c r="F25" s="23">
        <v>3.45</v>
      </c>
      <c r="G25" s="28">
        <v>1.18</v>
      </c>
      <c r="H25" s="23">
        <v>2.87</v>
      </c>
      <c r="I25" s="7">
        <v>1.79</v>
      </c>
      <c r="J25" s="26">
        <v>0.19</v>
      </c>
      <c r="K25" s="24">
        <v>0.2</v>
      </c>
      <c r="L25" s="29"/>
      <c r="M25" s="30">
        <v>0.1</v>
      </c>
      <c r="N25" s="180">
        <v>35.26</v>
      </c>
      <c r="O25" s="185">
        <f t="shared" si="7"/>
        <v>99.449999999999989</v>
      </c>
      <c r="P25" s="32"/>
      <c r="Q25" s="33">
        <v>3654.4559999999997</v>
      </c>
      <c r="S25" s="33"/>
      <c r="T25" s="34"/>
      <c r="U25" s="34"/>
      <c r="V25" s="35"/>
      <c r="Z25" s="34"/>
      <c r="AA25" s="34"/>
      <c r="AB25" s="34"/>
      <c r="AC25" s="34"/>
      <c r="AD25" s="34"/>
      <c r="AE25" s="34"/>
      <c r="AF25" s="34"/>
      <c r="AG25" s="34"/>
      <c r="AH25" s="34"/>
      <c r="AI25" s="35"/>
      <c r="AO25" s="35"/>
      <c r="CA25" s="35">
        <v>26.0625</v>
      </c>
      <c r="CE25" s="47"/>
      <c r="CP25" s="198">
        <v>50.3</v>
      </c>
      <c r="CQ25" s="153"/>
      <c r="CR25" s="153"/>
      <c r="CS25" s="201"/>
      <c r="CT25" s="153" t="s">
        <v>107</v>
      </c>
      <c r="CU25" s="199" t="s">
        <v>109</v>
      </c>
      <c r="CV25" s="199">
        <v>54</v>
      </c>
      <c r="CW25" s="198">
        <v>24.26</v>
      </c>
      <c r="CX25" s="154">
        <v>-26.1</v>
      </c>
      <c r="CY25" s="153"/>
      <c r="CZ25" s="198">
        <v>0.3</v>
      </c>
      <c r="DA25" s="200">
        <v>1.48</v>
      </c>
      <c r="DB25" s="154">
        <v>-4.2</v>
      </c>
      <c r="DC25" s="152">
        <v>-6.8060000000000009</v>
      </c>
      <c r="DD25" s="153"/>
      <c r="DE25" s="153"/>
      <c r="DF25" s="153"/>
      <c r="DG25" s="153"/>
      <c r="DH25" s="153"/>
      <c r="DI25" s="153"/>
      <c r="DJ25" s="153"/>
      <c r="DK25" s="153"/>
      <c r="DL25" s="153"/>
      <c r="DM25" s="153"/>
      <c r="DN25" s="153"/>
      <c r="DO25" s="153"/>
      <c r="DP25" s="153"/>
      <c r="DQ25" s="153"/>
      <c r="DR25" s="153"/>
      <c r="DS25" s="153"/>
      <c r="DT25" s="153"/>
    </row>
    <row r="26" spans="1:124" x14ac:dyDescent="0.3">
      <c r="A26" t="s">
        <v>110</v>
      </c>
      <c r="B26" s="48" t="s">
        <v>109</v>
      </c>
      <c r="C26" s="23">
        <v>24</v>
      </c>
      <c r="D26" s="189">
        <v>49.05</v>
      </c>
      <c r="E26" s="49">
        <v>0.15</v>
      </c>
      <c r="F26" s="44">
        <v>4.05</v>
      </c>
      <c r="G26" s="44">
        <v>1.44</v>
      </c>
      <c r="H26" s="50">
        <v>3.39</v>
      </c>
      <c r="I26" s="44">
        <v>1.1499999999999999</v>
      </c>
      <c r="J26" s="51">
        <v>0.2</v>
      </c>
      <c r="K26" s="50">
        <v>0.06</v>
      </c>
      <c r="L26" s="29"/>
      <c r="M26" s="31"/>
      <c r="N26" s="180">
        <v>38.299999999999997</v>
      </c>
      <c r="O26" s="185">
        <f t="shared" si="7"/>
        <v>97.789999999999992</v>
      </c>
      <c r="P26" s="32"/>
      <c r="Q26" s="33">
        <v>80.613</v>
      </c>
      <c r="S26" s="33"/>
      <c r="T26" s="52"/>
      <c r="U26" s="52"/>
      <c r="V26" s="53"/>
      <c r="W26" s="54"/>
      <c r="X26" s="55"/>
      <c r="Y26" s="54"/>
      <c r="Z26" s="56"/>
      <c r="AA26" s="57"/>
      <c r="AB26" s="57"/>
      <c r="AC26" s="56"/>
      <c r="AD26" s="55"/>
      <c r="AE26" s="58"/>
      <c r="AF26" s="56"/>
      <c r="AG26" s="59"/>
      <c r="AH26" s="56"/>
      <c r="AI26" s="60"/>
      <c r="AJ26" s="61"/>
      <c r="AK26" s="60"/>
      <c r="AL26" s="60"/>
      <c r="AM26" s="60"/>
      <c r="AN26" s="60"/>
      <c r="AO26" s="35"/>
      <c r="AQ26" s="60"/>
      <c r="CA26" s="35">
        <v>24.584999999999997</v>
      </c>
      <c r="CC26" s="40">
        <v>-19.5</v>
      </c>
      <c r="CD26" s="40"/>
      <c r="CE26" s="62"/>
      <c r="CF26" s="41"/>
      <c r="CG26" s="40">
        <v>27</v>
      </c>
      <c r="CH26" s="40"/>
      <c r="CI26" s="40"/>
      <c r="CJ26" s="41"/>
      <c r="CK26" s="41"/>
      <c r="CL26" s="41"/>
      <c r="CM26" s="41"/>
      <c r="CN26" s="43"/>
      <c r="CO26" s="43"/>
      <c r="CP26" s="198">
        <v>49.05</v>
      </c>
      <c r="CQ26" s="154">
        <v>-19.5</v>
      </c>
      <c r="CR26" s="154"/>
      <c r="CS26" s="201"/>
      <c r="CT26" s="153" t="s">
        <v>107</v>
      </c>
      <c r="CU26" s="199" t="s">
        <v>109</v>
      </c>
      <c r="CV26" s="199">
        <v>59</v>
      </c>
      <c r="CW26" s="198">
        <v>25.92</v>
      </c>
      <c r="CX26" s="154">
        <v>-8.1</v>
      </c>
      <c r="CY26" s="153"/>
      <c r="CZ26" s="198">
        <v>0.55000000000000004</v>
      </c>
      <c r="DA26" s="200">
        <v>1.7</v>
      </c>
      <c r="DB26" s="154">
        <v>-7.5</v>
      </c>
      <c r="DC26" s="152">
        <v>-3.6059999999999981</v>
      </c>
      <c r="DD26" s="153"/>
      <c r="DE26" s="153"/>
      <c r="DF26" s="153"/>
      <c r="DG26" s="153"/>
      <c r="DH26" s="153"/>
      <c r="DI26" s="153"/>
      <c r="DJ26" s="153"/>
      <c r="DK26" s="153"/>
      <c r="DL26" s="153"/>
      <c r="DM26" s="153"/>
      <c r="DN26" s="153"/>
      <c r="DO26" s="153"/>
      <c r="DP26" s="153"/>
      <c r="DQ26" s="153"/>
      <c r="DR26" s="153"/>
      <c r="DS26" s="153"/>
      <c r="DT26" s="153"/>
    </row>
    <row r="27" spans="1:124" x14ac:dyDescent="0.3">
      <c r="A27" t="s">
        <v>107</v>
      </c>
      <c r="B27" s="7" t="s">
        <v>111</v>
      </c>
      <c r="C27" s="7">
        <v>85</v>
      </c>
      <c r="D27" s="193">
        <v>31.81</v>
      </c>
      <c r="E27" s="46">
        <v>4.9800000000000004</v>
      </c>
      <c r="F27" s="23">
        <v>24.03</v>
      </c>
      <c r="G27" s="28">
        <v>6.98</v>
      </c>
      <c r="H27" s="23">
        <v>5.26</v>
      </c>
      <c r="I27" s="26">
        <v>3.42</v>
      </c>
      <c r="J27" s="26">
        <v>0.9</v>
      </c>
      <c r="K27" s="24">
        <v>1.0900000000000001</v>
      </c>
      <c r="L27" s="29">
        <v>0.32</v>
      </c>
      <c r="M27" s="46">
        <v>0.31</v>
      </c>
      <c r="N27" s="180">
        <v>18.18</v>
      </c>
      <c r="O27" s="185">
        <f t="shared" si="7"/>
        <v>97.28</v>
      </c>
      <c r="P27" s="32"/>
      <c r="Q27" s="33">
        <v>420.97899999999998</v>
      </c>
      <c r="S27" s="33"/>
      <c r="T27" s="34"/>
      <c r="U27" s="34"/>
      <c r="V27" s="35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8"/>
      <c r="AK27" s="38"/>
      <c r="AL27" s="38"/>
      <c r="AM27" s="38"/>
      <c r="AN27" s="38"/>
      <c r="AO27" s="35"/>
      <c r="AQ27" s="38"/>
      <c r="CA27" s="35">
        <v>10.612500000000001</v>
      </c>
      <c r="CC27" s="40"/>
      <c r="CD27" s="64">
        <v>-4.2</v>
      </c>
      <c r="CE27" s="21">
        <v>-9.6059999999999981</v>
      </c>
      <c r="CF27" s="41"/>
      <c r="CG27" s="40"/>
      <c r="CH27" s="11">
        <f>-$CG$4+CI27</f>
        <v>-9.6059999999999981</v>
      </c>
      <c r="CI27" s="40">
        <v>21.1</v>
      </c>
      <c r="CJ27" s="41"/>
      <c r="CK27" s="41"/>
      <c r="CL27" s="41"/>
      <c r="CM27" s="41"/>
      <c r="CN27" s="43"/>
      <c r="CO27" s="43"/>
      <c r="CP27" s="198">
        <v>31.81</v>
      </c>
      <c r="CQ27" s="154"/>
      <c r="CR27" s="202">
        <v>-4.2</v>
      </c>
      <c r="CS27" s="201"/>
      <c r="CT27" s="153" t="s">
        <v>107</v>
      </c>
      <c r="CU27" s="199" t="s">
        <v>109</v>
      </c>
      <c r="CV27" s="200" t="s">
        <v>112</v>
      </c>
      <c r="CW27" s="198">
        <v>29.52</v>
      </c>
      <c r="CX27" s="154">
        <v>-11.5</v>
      </c>
      <c r="CY27" s="153"/>
      <c r="CZ27" s="198">
        <v>0.05</v>
      </c>
      <c r="DA27" s="200">
        <v>1.75</v>
      </c>
      <c r="DB27" s="203">
        <v>-32.200000000000003</v>
      </c>
      <c r="DC27" s="157">
        <v>-3.8060000000000009</v>
      </c>
      <c r="DD27" s="153"/>
      <c r="DE27" s="153"/>
      <c r="DF27" s="153"/>
      <c r="DG27" s="153"/>
      <c r="DH27" s="153"/>
      <c r="DI27" s="153"/>
      <c r="DJ27" s="153"/>
      <c r="DK27" s="153"/>
      <c r="DL27" s="153"/>
      <c r="DM27" s="153"/>
      <c r="DN27" s="153"/>
      <c r="DO27" s="153"/>
      <c r="DP27" s="153"/>
      <c r="DQ27" s="153"/>
      <c r="DR27" s="153"/>
      <c r="DS27" s="153"/>
      <c r="DT27" s="153"/>
    </row>
    <row r="28" spans="1:124" x14ac:dyDescent="0.3">
      <c r="A28" t="s">
        <v>110</v>
      </c>
      <c r="B28" s="48" t="s">
        <v>113</v>
      </c>
      <c r="C28" s="23">
        <v>26</v>
      </c>
      <c r="D28" s="188">
        <v>23.63</v>
      </c>
      <c r="E28" s="65">
        <v>0.57999999999999996</v>
      </c>
      <c r="F28" s="32">
        <v>36.67</v>
      </c>
      <c r="G28" s="44">
        <v>4.37</v>
      </c>
      <c r="H28" s="44">
        <v>5.97</v>
      </c>
      <c r="I28" s="32">
        <v>1.18</v>
      </c>
      <c r="J28" s="36">
        <v>0.74</v>
      </c>
      <c r="K28" s="50">
        <v>0.36</v>
      </c>
      <c r="L28" s="29"/>
      <c r="M28" s="31">
        <v>0.12</v>
      </c>
      <c r="N28" s="180">
        <v>20.18</v>
      </c>
      <c r="O28" s="185">
        <f t="shared" si="7"/>
        <v>93.800000000000011</v>
      </c>
      <c r="P28" s="32"/>
      <c r="Q28" s="33">
        <v>179.14000000000001</v>
      </c>
      <c r="S28" s="33"/>
      <c r="T28" s="52"/>
      <c r="U28" s="52"/>
      <c r="V28" s="56"/>
      <c r="W28" s="54"/>
      <c r="X28" s="55"/>
      <c r="Y28" s="55"/>
      <c r="Z28" s="56"/>
      <c r="AA28" s="57"/>
      <c r="AB28" s="57"/>
      <c r="AC28" s="56"/>
      <c r="AD28" s="55"/>
      <c r="AE28" s="58"/>
      <c r="AF28" s="59"/>
      <c r="AG28" s="56"/>
      <c r="AH28" s="56"/>
      <c r="AI28" s="60"/>
      <c r="AJ28" s="61"/>
      <c r="AK28" s="60"/>
      <c r="AL28" s="60"/>
      <c r="AM28" s="66"/>
      <c r="AN28" s="60"/>
      <c r="AO28" s="35"/>
      <c r="AQ28" s="60"/>
      <c r="CA28" s="35">
        <v>13.582500000000001</v>
      </c>
      <c r="CC28" s="40"/>
      <c r="CD28" s="40">
        <v>-7.2</v>
      </c>
      <c r="CE28" s="21">
        <v>-4.1059999999999981</v>
      </c>
      <c r="CF28" s="41"/>
      <c r="CG28" s="40"/>
      <c r="CH28" s="11">
        <f>-$CG$4+CI28</f>
        <v>-4.1059999999999981</v>
      </c>
      <c r="CI28" s="40">
        <v>26.6</v>
      </c>
      <c r="CJ28" s="41"/>
      <c r="CK28" s="41"/>
      <c r="CL28" s="41"/>
      <c r="CM28" s="41"/>
      <c r="CN28" s="43"/>
      <c r="CO28" s="43"/>
      <c r="CP28" s="198">
        <v>23.63</v>
      </c>
      <c r="CQ28" s="154"/>
      <c r="CR28" s="154">
        <v>-7.2</v>
      </c>
      <c r="CS28" s="201"/>
      <c r="CT28" s="153" t="s">
        <v>107</v>
      </c>
      <c r="CU28" s="199" t="s">
        <v>109</v>
      </c>
      <c r="CV28" s="199">
        <v>62</v>
      </c>
      <c r="CW28" s="198">
        <v>30.68</v>
      </c>
      <c r="CX28" s="154">
        <v>-10.3</v>
      </c>
      <c r="CY28" s="153"/>
      <c r="CZ28" s="198">
        <v>0.3</v>
      </c>
      <c r="DA28" s="200">
        <v>1.78</v>
      </c>
      <c r="DB28" s="154">
        <v>-13.1</v>
      </c>
      <c r="DC28" s="152">
        <v>-4.4059999999999988</v>
      </c>
      <c r="DD28" s="153"/>
      <c r="DE28" s="153"/>
      <c r="DF28" s="153"/>
      <c r="DG28" s="153"/>
      <c r="DH28" s="153"/>
      <c r="DI28" s="153"/>
      <c r="DJ28" s="153"/>
      <c r="DK28" s="153"/>
      <c r="DL28" s="153"/>
      <c r="DM28" s="153"/>
      <c r="DN28" s="153"/>
      <c r="DO28" s="153"/>
      <c r="DP28" s="153"/>
      <c r="DQ28" s="153"/>
      <c r="DR28" s="153"/>
      <c r="DS28" s="153"/>
      <c r="DT28" s="153"/>
    </row>
    <row r="29" spans="1:124" x14ac:dyDescent="0.3">
      <c r="A29" t="s">
        <v>107</v>
      </c>
      <c r="B29" s="26" t="s">
        <v>114</v>
      </c>
      <c r="C29" s="7">
        <v>61</v>
      </c>
      <c r="D29" s="189">
        <v>21.8</v>
      </c>
      <c r="E29" s="30">
        <v>7.56</v>
      </c>
      <c r="F29" s="23">
        <v>24.41</v>
      </c>
      <c r="G29" s="28">
        <v>6.58</v>
      </c>
      <c r="H29" s="28">
        <v>6.33</v>
      </c>
      <c r="I29" s="27">
        <v>3.39</v>
      </c>
      <c r="J29" s="7">
        <v>1.35</v>
      </c>
      <c r="K29" s="23">
        <v>1.0900000000000001</v>
      </c>
      <c r="L29" s="34">
        <v>2.0499999999999998</v>
      </c>
      <c r="M29" s="30">
        <v>0.48</v>
      </c>
      <c r="N29" s="180">
        <v>19.89</v>
      </c>
      <c r="O29" s="185">
        <f t="shared" si="7"/>
        <v>94.929999999999993</v>
      </c>
      <c r="P29" s="32"/>
      <c r="Q29" s="33">
        <v>268.70999999999998</v>
      </c>
      <c r="S29" s="33"/>
      <c r="T29" s="68"/>
      <c r="U29" s="34"/>
      <c r="V29" s="35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8"/>
      <c r="AK29" s="38"/>
      <c r="AL29" s="38"/>
      <c r="AM29" s="38"/>
      <c r="AN29" s="38"/>
      <c r="AO29" s="35"/>
      <c r="AQ29" s="38"/>
      <c r="CA29" s="35">
        <v>12.299999999999999</v>
      </c>
      <c r="CC29" s="40" t="s">
        <v>115</v>
      </c>
      <c r="CD29" s="40">
        <v>-8.4</v>
      </c>
      <c r="CE29" s="21">
        <v>-5.8060000000000009</v>
      </c>
      <c r="CF29" s="41"/>
      <c r="CG29" s="40" t="s">
        <v>115</v>
      </c>
      <c r="CH29" s="11">
        <f>-$CG$4+CI29</f>
        <v>-5.8060000000000009</v>
      </c>
      <c r="CI29" s="40">
        <v>24.9</v>
      </c>
      <c r="CJ29" s="41"/>
      <c r="CK29" s="41"/>
      <c r="CL29" s="41"/>
      <c r="CM29" s="41"/>
      <c r="CN29" s="43"/>
      <c r="CO29" s="43"/>
      <c r="CP29" s="198">
        <v>21.8</v>
      </c>
      <c r="CQ29" s="154" t="s">
        <v>115</v>
      </c>
      <c r="CR29" s="154">
        <v>-8.4</v>
      </c>
      <c r="CS29" s="201"/>
      <c r="CT29" s="153" t="s">
        <v>107</v>
      </c>
      <c r="CU29" s="199" t="s">
        <v>109</v>
      </c>
      <c r="CV29" s="199">
        <v>79</v>
      </c>
      <c r="CW29" s="198">
        <v>32.450000000000003</v>
      </c>
      <c r="CX29" s="154">
        <v>-2.2999999999999998</v>
      </c>
      <c r="CY29" s="153"/>
      <c r="CZ29" s="204">
        <v>5.7000000000000002E-2</v>
      </c>
      <c r="DA29" s="200">
        <v>1.94</v>
      </c>
      <c r="DB29" s="154">
        <v>-7.35</v>
      </c>
      <c r="DC29" s="152">
        <v>-3.0060000000000002</v>
      </c>
      <c r="DD29" s="153"/>
      <c r="DE29" s="153"/>
      <c r="DF29" s="153"/>
      <c r="DG29" s="153"/>
      <c r="DH29" s="153"/>
      <c r="DI29" s="153"/>
      <c r="DJ29" s="153"/>
      <c r="DK29" s="153"/>
      <c r="DL29" s="153"/>
      <c r="DM29" s="153"/>
      <c r="DN29" s="153"/>
      <c r="DO29" s="153"/>
      <c r="DP29" s="153"/>
      <c r="DQ29" s="153"/>
      <c r="DR29" s="153"/>
      <c r="DS29" s="153"/>
      <c r="DT29" s="153"/>
    </row>
    <row r="30" spans="1:124" x14ac:dyDescent="0.3">
      <c r="A30" t="s">
        <v>107</v>
      </c>
      <c r="B30" s="26" t="s">
        <v>113</v>
      </c>
      <c r="C30" s="7">
        <v>74</v>
      </c>
      <c r="D30" s="189">
        <v>22.04</v>
      </c>
      <c r="E30" s="30">
        <v>7.42</v>
      </c>
      <c r="F30" s="23">
        <v>30.53</v>
      </c>
      <c r="G30" s="23">
        <v>3.43</v>
      </c>
      <c r="H30" s="23">
        <v>7.07</v>
      </c>
      <c r="I30" s="7">
        <v>2.6</v>
      </c>
      <c r="J30" s="7">
        <v>0.46</v>
      </c>
      <c r="K30" s="23">
        <v>0.56000000000000005</v>
      </c>
      <c r="L30" s="29"/>
      <c r="M30" s="30">
        <v>0.18</v>
      </c>
      <c r="N30" s="180">
        <v>23.79</v>
      </c>
      <c r="O30" s="185">
        <f t="shared" si="7"/>
        <v>98.080000000000013</v>
      </c>
      <c r="P30" s="32"/>
      <c r="Q30" s="33">
        <v>53.742000000000012</v>
      </c>
      <c r="S30" s="33"/>
      <c r="T30" s="34"/>
      <c r="U30" s="34"/>
      <c r="V30" s="35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8"/>
      <c r="AL30" s="34"/>
      <c r="AM30" s="38"/>
      <c r="AN30" s="38"/>
      <c r="AO30" s="35"/>
      <c r="CA30" s="35">
        <v>16.965</v>
      </c>
      <c r="CC30" s="41">
        <v>-0.5</v>
      </c>
      <c r="CD30" s="40">
        <v>-9.1000000000000014</v>
      </c>
      <c r="CE30" s="21">
        <v>-3.4559999999999995</v>
      </c>
      <c r="CF30" s="41"/>
      <c r="CG30" s="69">
        <v>24.9</v>
      </c>
      <c r="CH30" s="11">
        <f>-$CG$4+CI30</f>
        <v>-3.4559999999999995</v>
      </c>
      <c r="CI30" s="40">
        <v>27.25</v>
      </c>
      <c r="CJ30" s="41"/>
      <c r="CK30" s="41"/>
      <c r="CL30" s="41"/>
      <c r="CM30" s="41"/>
      <c r="CN30" s="43"/>
      <c r="CO30" s="43"/>
      <c r="CP30" s="198">
        <v>22.04</v>
      </c>
      <c r="CQ30" s="155">
        <v>-0.5</v>
      </c>
      <c r="CR30" s="154">
        <v>-9.1000000000000014</v>
      </c>
      <c r="CS30" s="201"/>
      <c r="CT30" s="153" t="s">
        <v>110</v>
      </c>
      <c r="CU30" s="199" t="s">
        <v>109</v>
      </c>
      <c r="CV30" s="200">
        <v>109</v>
      </c>
      <c r="CW30" s="198">
        <v>33.642484472049688</v>
      </c>
      <c r="CX30" s="154">
        <v>-10.3</v>
      </c>
      <c r="CY30" s="153"/>
      <c r="CZ30" s="198">
        <v>4.05</v>
      </c>
      <c r="DA30" s="200">
        <v>2.12</v>
      </c>
      <c r="DB30" s="154">
        <v>-14.466666666666669</v>
      </c>
      <c r="DC30" s="152">
        <v>-3.3059999999999974</v>
      </c>
      <c r="DD30" s="153"/>
      <c r="DE30" s="153"/>
      <c r="DF30" s="153"/>
      <c r="DG30" s="153"/>
      <c r="DH30" s="153"/>
      <c r="DI30" s="153"/>
      <c r="DJ30" s="153"/>
      <c r="DK30" s="153"/>
      <c r="DL30" s="153"/>
      <c r="DM30" s="153"/>
      <c r="DN30" s="153"/>
      <c r="DO30" s="153"/>
      <c r="DP30" s="153"/>
      <c r="DQ30" s="153"/>
      <c r="DR30" s="153"/>
      <c r="DS30" s="153"/>
      <c r="DT30" s="153"/>
    </row>
    <row r="31" spans="1:124" x14ac:dyDescent="0.3">
      <c r="A31" t="s">
        <v>110</v>
      </c>
      <c r="B31" s="48" t="s">
        <v>109</v>
      </c>
      <c r="C31" s="23">
        <v>108</v>
      </c>
      <c r="D31" s="188">
        <v>32.100333563377042</v>
      </c>
      <c r="E31" s="65">
        <v>1.1299999999999999</v>
      </c>
      <c r="F31" s="50">
        <v>23.8</v>
      </c>
      <c r="G31" s="50">
        <v>3.2</v>
      </c>
      <c r="H31" s="44">
        <v>7.15</v>
      </c>
      <c r="I31" s="44">
        <v>2.17</v>
      </c>
      <c r="J31" s="70">
        <v>0.46</v>
      </c>
      <c r="K31" s="50">
        <v>0.43</v>
      </c>
      <c r="L31" s="29">
        <v>8.0999999999999996E-3</v>
      </c>
      <c r="M31" s="31"/>
      <c r="N31" s="180">
        <v>26.080000000000002</v>
      </c>
      <c r="O31" s="185">
        <f t="shared" si="7"/>
        <v>96.52843356337705</v>
      </c>
      <c r="P31" s="32"/>
      <c r="Q31" s="33">
        <v>2687.1</v>
      </c>
      <c r="S31" s="33"/>
      <c r="T31" s="52"/>
      <c r="U31" s="52"/>
      <c r="V31" s="53"/>
      <c r="W31" s="71"/>
      <c r="X31" s="72"/>
      <c r="Y31" s="72"/>
      <c r="Z31" s="56"/>
      <c r="AA31" s="53"/>
      <c r="AB31" s="53"/>
      <c r="AC31" s="56"/>
      <c r="AD31" s="55"/>
      <c r="AE31" s="73"/>
      <c r="AF31" s="56"/>
      <c r="AG31" s="56"/>
      <c r="AH31" s="56"/>
      <c r="AI31" s="74"/>
      <c r="AJ31" s="75"/>
      <c r="AK31" s="74"/>
      <c r="AL31" s="74"/>
      <c r="AM31" s="76"/>
      <c r="AN31" s="76"/>
      <c r="AO31" s="35"/>
      <c r="AQ31" s="74"/>
      <c r="CA31" s="35">
        <v>18.6525</v>
      </c>
      <c r="CC31" s="40"/>
      <c r="CD31" s="41"/>
      <c r="CE31" s="62"/>
      <c r="CF31" s="41"/>
      <c r="CG31" s="40"/>
      <c r="CH31" s="40"/>
      <c r="CI31" s="41"/>
      <c r="CJ31" s="41"/>
      <c r="CK31" s="41"/>
      <c r="CL31" s="41"/>
      <c r="CM31" s="41"/>
      <c r="CN31" s="43"/>
      <c r="CO31" s="43"/>
      <c r="CP31" s="198">
        <v>32.100333563377042</v>
      </c>
      <c r="CQ31" s="154"/>
      <c r="CR31" s="155"/>
      <c r="CS31" s="201"/>
      <c r="CT31" s="153" t="s">
        <v>116</v>
      </c>
      <c r="CU31" s="199" t="s">
        <v>109</v>
      </c>
      <c r="CV31" s="200">
        <v>144</v>
      </c>
      <c r="CW31" s="198">
        <v>34.57</v>
      </c>
      <c r="CX31" s="154">
        <v>-4.2</v>
      </c>
      <c r="CY31" s="153"/>
      <c r="CZ31" s="198">
        <v>32.588826777087647</v>
      </c>
      <c r="DA31" s="200">
        <v>2.25</v>
      </c>
      <c r="DB31" s="154">
        <v>-5.4</v>
      </c>
      <c r="DC31" s="152">
        <v>-4.6059999999999981</v>
      </c>
      <c r="DD31" s="153"/>
      <c r="DE31" s="153"/>
      <c r="DF31" s="153"/>
      <c r="DG31" s="153"/>
      <c r="DH31" s="153"/>
      <c r="DI31" s="153"/>
      <c r="DJ31" s="153"/>
      <c r="DK31" s="153"/>
      <c r="DL31" s="153"/>
      <c r="DM31" s="153"/>
      <c r="DN31" s="153"/>
      <c r="DO31" s="153"/>
      <c r="DP31" s="153"/>
      <c r="DQ31" s="153"/>
      <c r="DR31" s="153"/>
      <c r="DS31" s="153"/>
      <c r="DT31" s="153"/>
    </row>
    <row r="32" spans="1:124" x14ac:dyDescent="0.3">
      <c r="A32" t="s">
        <v>110</v>
      </c>
      <c r="B32" s="48" t="s">
        <v>109</v>
      </c>
      <c r="C32" s="23">
        <v>20</v>
      </c>
      <c r="D32" s="189">
        <v>37.94</v>
      </c>
      <c r="E32" s="49">
        <v>0.74</v>
      </c>
      <c r="F32" s="50">
        <v>13.31</v>
      </c>
      <c r="G32" s="77">
        <v>2.97</v>
      </c>
      <c r="H32" s="44">
        <v>7.81</v>
      </c>
      <c r="I32" s="32">
        <v>2.36</v>
      </c>
      <c r="J32" s="51">
        <v>0.49</v>
      </c>
      <c r="K32" s="32">
        <v>0.28000000000000003</v>
      </c>
      <c r="L32" s="29"/>
      <c r="M32" s="49">
        <v>0.12</v>
      </c>
      <c r="N32" s="180">
        <v>30.45</v>
      </c>
      <c r="O32" s="185">
        <f t="shared" si="7"/>
        <v>96.470000000000013</v>
      </c>
      <c r="P32" s="32"/>
      <c r="Q32" s="33">
        <v>134.35499999999999</v>
      </c>
      <c r="S32" s="33"/>
      <c r="T32" s="52"/>
      <c r="U32" s="52"/>
      <c r="V32" s="53"/>
      <c r="W32" s="55"/>
      <c r="X32" s="54"/>
      <c r="Y32" s="54"/>
      <c r="Z32" s="53"/>
      <c r="AA32" s="56"/>
      <c r="AB32" s="56"/>
      <c r="AC32" s="56"/>
      <c r="AD32" s="55"/>
      <c r="AE32" s="58"/>
      <c r="AF32" s="78"/>
      <c r="AG32" s="59"/>
      <c r="AH32" s="56"/>
      <c r="AI32" s="60"/>
      <c r="AJ32" s="61"/>
      <c r="AK32" s="60"/>
      <c r="AL32" s="60"/>
      <c r="AM32" s="60"/>
      <c r="AN32" s="60"/>
      <c r="AO32" s="35"/>
      <c r="AQ32" s="60"/>
      <c r="CA32" s="35">
        <v>22.297499999999999</v>
      </c>
      <c r="CC32" s="40"/>
      <c r="CD32" s="41"/>
      <c r="CE32" s="62"/>
      <c r="CF32" s="41"/>
      <c r="CG32" s="40"/>
      <c r="CH32" s="40"/>
      <c r="CI32" s="41"/>
      <c r="CJ32" s="41"/>
      <c r="CK32" s="41"/>
      <c r="CL32" s="41"/>
      <c r="CM32" s="41"/>
      <c r="CN32" s="43"/>
      <c r="CO32" s="43"/>
      <c r="CP32" s="198">
        <v>37.94</v>
      </c>
      <c r="CQ32" s="154"/>
      <c r="CR32" s="155"/>
      <c r="CS32" s="201"/>
      <c r="CT32" s="153" t="s">
        <v>107</v>
      </c>
      <c r="CU32" s="199" t="s">
        <v>117</v>
      </c>
      <c r="CV32" s="199">
        <v>60</v>
      </c>
      <c r="CW32" s="198">
        <v>7.87</v>
      </c>
      <c r="CX32" s="154">
        <v>-6.6</v>
      </c>
      <c r="CY32" s="153"/>
      <c r="CZ32" s="198">
        <v>3.91</v>
      </c>
      <c r="DA32" s="200">
        <v>3</v>
      </c>
      <c r="DB32" s="155">
        <v>-11.350000000000001</v>
      </c>
      <c r="DC32" s="152">
        <v>-6.4559999999999995</v>
      </c>
      <c r="DD32" s="153"/>
      <c r="DE32" s="153"/>
      <c r="DF32" s="153"/>
      <c r="DG32" s="153"/>
      <c r="DH32" s="153"/>
      <c r="DI32" s="153"/>
      <c r="DJ32" s="153"/>
      <c r="DK32" s="153"/>
      <c r="DL32" s="153"/>
      <c r="DM32" s="153"/>
      <c r="DN32" s="153"/>
      <c r="DO32" s="153"/>
      <c r="DP32" s="153"/>
      <c r="DQ32" s="153"/>
      <c r="DR32" s="153"/>
      <c r="DS32" s="153"/>
      <c r="DT32" s="153"/>
    </row>
    <row r="33" spans="1:124" x14ac:dyDescent="0.3">
      <c r="A33" t="s">
        <v>107</v>
      </c>
      <c r="B33" s="7" t="s">
        <v>109</v>
      </c>
      <c r="C33" s="7">
        <v>26</v>
      </c>
      <c r="D33" s="189">
        <v>32.61</v>
      </c>
      <c r="E33" s="30">
        <v>2.88</v>
      </c>
      <c r="F33" s="23">
        <v>15.37</v>
      </c>
      <c r="G33" s="23">
        <v>4.07</v>
      </c>
      <c r="H33" s="23">
        <v>7.82</v>
      </c>
      <c r="I33" s="7">
        <v>3.71</v>
      </c>
      <c r="J33" s="7">
        <v>0.75</v>
      </c>
      <c r="K33" s="23">
        <v>0.74</v>
      </c>
      <c r="L33" s="29">
        <v>0.15</v>
      </c>
      <c r="M33" s="30">
        <v>0.27</v>
      </c>
      <c r="N33" s="180">
        <v>29.52</v>
      </c>
      <c r="O33" s="185">
        <f t="shared" si="7"/>
        <v>97.889999999999986</v>
      </c>
      <c r="P33" s="32"/>
      <c r="Q33" s="33">
        <v>268.70999999999998</v>
      </c>
      <c r="S33" s="33"/>
      <c r="T33" s="36"/>
      <c r="U33" s="79"/>
      <c r="V33" s="35"/>
      <c r="Z33" s="36"/>
      <c r="AA33" s="36"/>
      <c r="AB33" s="36"/>
      <c r="AC33" s="36"/>
      <c r="AD33" s="36"/>
      <c r="AE33" s="36"/>
      <c r="AF33" s="36"/>
      <c r="AG33" s="36"/>
      <c r="AH33" s="36"/>
      <c r="AI33" s="80"/>
      <c r="AJ33" s="38"/>
      <c r="AK33" s="81"/>
      <c r="AL33" s="81"/>
      <c r="AM33" s="82"/>
      <c r="AN33" s="81"/>
      <c r="AO33" s="35"/>
      <c r="AQ33" s="81"/>
      <c r="CA33" s="35">
        <v>20.76</v>
      </c>
      <c r="CC33" s="40"/>
      <c r="CD33" s="41"/>
      <c r="CE33" s="62"/>
      <c r="CF33" s="41"/>
      <c r="CG33" s="40"/>
      <c r="CH33" s="40"/>
      <c r="CI33" s="41"/>
      <c r="CJ33" s="41">
        <v>0.30030000000000001</v>
      </c>
      <c r="CK33" s="41"/>
      <c r="CL33" s="41"/>
      <c r="CM33" s="41"/>
      <c r="CN33" s="43"/>
      <c r="CO33" s="43"/>
      <c r="CP33" s="198">
        <v>32.61</v>
      </c>
      <c r="CQ33" s="154"/>
      <c r="CR33" s="155"/>
      <c r="CS33" s="201"/>
      <c r="CT33" s="153" t="s">
        <v>107</v>
      </c>
      <c r="CU33" s="199" t="s">
        <v>114</v>
      </c>
      <c r="CV33" s="199">
        <v>61</v>
      </c>
      <c r="CW33" s="198">
        <v>21.8</v>
      </c>
      <c r="CX33" s="154">
        <v>-8.4</v>
      </c>
      <c r="CY33" s="153"/>
      <c r="CZ33" s="198">
        <v>15.62</v>
      </c>
      <c r="DA33" s="200">
        <v>5.0999999999999996</v>
      </c>
      <c r="DB33" s="154">
        <v>-3.6</v>
      </c>
      <c r="DC33" s="152">
        <v>-7.7059999999999995</v>
      </c>
      <c r="DD33" s="153"/>
      <c r="DE33" s="153"/>
      <c r="DF33" s="153"/>
      <c r="DG33" s="153"/>
      <c r="DH33" s="153"/>
      <c r="DI33" s="153"/>
      <c r="DJ33" s="153"/>
      <c r="DK33" s="153"/>
      <c r="DL33" s="153"/>
      <c r="DM33" s="153"/>
      <c r="DN33" s="153"/>
      <c r="DO33" s="153"/>
      <c r="DP33" s="153"/>
      <c r="DQ33" s="153"/>
      <c r="DR33" s="153"/>
      <c r="DS33" s="153"/>
      <c r="DT33" s="153"/>
    </row>
    <row r="34" spans="1:124" x14ac:dyDescent="0.3">
      <c r="A34" t="s">
        <v>107</v>
      </c>
      <c r="B34" s="7" t="s">
        <v>109</v>
      </c>
      <c r="C34" s="7">
        <v>25</v>
      </c>
      <c r="D34" s="189">
        <v>34.5</v>
      </c>
      <c r="E34" s="30">
        <v>3.7</v>
      </c>
      <c r="F34" s="23">
        <v>14.82</v>
      </c>
      <c r="G34" s="23">
        <v>3.44</v>
      </c>
      <c r="H34" s="28">
        <v>7.88</v>
      </c>
      <c r="I34" s="7">
        <v>2.58</v>
      </c>
      <c r="J34" s="26">
        <v>0.5</v>
      </c>
      <c r="K34" s="28" t="s">
        <v>118</v>
      </c>
      <c r="L34" s="29"/>
      <c r="M34" s="22">
        <v>0.23</v>
      </c>
      <c r="N34" s="180">
        <v>30.380000000000003</v>
      </c>
      <c r="O34" s="185">
        <f t="shared" si="7"/>
        <v>98.03</v>
      </c>
      <c r="P34" s="32"/>
      <c r="Q34" s="33">
        <v>179.14000000000001</v>
      </c>
      <c r="S34" s="33"/>
      <c r="T34" s="36"/>
      <c r="U34" s="36"/>
      <c r="V34" s="35"/>
      <c r="Z34" s="36"/>
      <c r="AA34" s="79"/>
      <c r="AB34" s="79"/>
      <c r="AC34" s="36"/>
      <c r="AD34" s="36"/>
      <c r="AE34" s="36"/>
      <c r="AF34" s="36"/>
      <c r="AG34" s="36"/>
      <c r="AH34" s="36"/>
      <c r="AI34" s="35"/>
      <c r="AK34" s="83"/>
      <c r="AL34" s="83"/>
      <c r="AM34" s="83"/>
      <c r="AN34" s="83"/>
      <c r="AO34" s="35"/>
      <c r="AQ34" s="83"/>
      <c r="CA34" s="35">
        <v>21.84</v>
      </c>
      <c r="CC34" s="41">
        <v>-3.7</v>
      </c>
      <c r="CD34" s="41"/>
      <c r="CE34" s="84"/>
      <c r="CF34" s="41"/>
      <c r="CG34" s="41">
        <v>23.8</v>
      </c>
      <c r="CH34" s="41"/>
      <c r="CI34" s="41"/>
      <c r="CJ34" s="41"/>
      <c r="CK34" s="41"/>
      <c r="CL34" s="41"/>
      <c r="CM34" s="41"/>
      <c r="CN34" s="43"/>
      <c r="CO34" s="43"/>
      <c r="CP34" s="198">
        <v>34.5</v>
      </c>
      <c r="CQ34" s="155">
        <v>-3.7</v>
      </c>
      <c r="CR34" s="155"/>
      <c r="CS34" s="201"/>
      <c r="CT34" s="153" t="s">
        <v>107</v>
      </c>
      <c r="CU34" s="199" t="s">
        <v>119</v>
      </c>
      <c r="CV34" s="199">
        <v>69</v>
      </c>
      <c r="CW34" s="198">
        <v>15.62</v>
      </c>
      <c r="CX34" s="154">
        <v>-3.6</v>
      </c>
      <c r="CY34" s="153"/>
      <c r="CZ34" s="198">
        <v>31.81</v>
      </c>
      <c r="DA34" s="200">
        <v>5.26</v>
      </c>
      <c r="DB34" s="202">
        <v>-4.2</v>
      </c>
      <c r="DC34" s="152">
        <v>-9.6059999999999981</v>
      </c>
      <c r="DD34" s="153"/>
      <c r="DE34" s="153"/>
      <c r="DF34" s="153"/>
      <c r="DG34" s="153"/>
      <c r="DH34" s="153"/>
      <c r="DI34" s="153"/>
      <c r="DJ34" s="153"/>
      <c r="DK34" s="153"/>
      <c r="DL34" s="153"/>
      <c r="DM34" s="153"/>
      <c r="DN34" s="153"/>
      <c r="DO34" s="153"/>
      <c r="DP34" s="153"/>
      <c r="DQ34" s="153"/>
      <c r="DR34" s="153"/>
      <c r="DS34" s="153"/>
      <c r="DT34" s="153"/>
    </row>
    <row r="35" spans="1:124" x14ac:dyDescent="0.3">
      <c r="A35" t="s">
        <v>116</v>
      </c>
      <c r="B35" s="85" t="s">
        <v>113</v>
      </c>
      <c r="C35" s="86" t="s">
        <v>120</v>
      </c>
      <c r="D35" s="189">
        <v>29.744435242696113</v>
      </c>
      <c r="E35" s="87">
        <v>0.59</v>
      </c>
      <c r="F35" s="44">
        <v>23.42</v>
      </c>
      <c r="G35" s="44">
        <v>3.53</v>
      </c>
      <c r="H35" s="32">
        <v>7.9</v>
      </c>
      <c r="I35" s="50">
        <v>8.8000000000000007</v>
      </c>
      <c r="J35" s="36">
        <v>0.71</v>
      </c>
      <c r="K35" s="32">
        <v>0.28999999999999998</v>
      </c>
      <c r="L35" s="29">
        <v>1.1475000000000001E-2</v>
      </c>
      <c r="M35" s="31"/>
      <c r="N35" s="180">
        <v>25.349999999999998</v>
      </c>
      <c r="O35" s="185">
        <f t="shared" si="7"/>
        <v>100.34591024269612</v>
      </c>
      <c r="P35" s="32"/>
      <c r="Q35" s="33">
        <v>1522.69</v>
      </c>
      <c r="S35" s="33"/>
      <c r="T35" s="88"/>
      <c r="U35" s="88"/>
      <c r="V35" s="57"/>
      <c r="W35" s="72"/>
      <c r="X35" s="55"/>
      <c r="Y35" s="55"/>
      <c r="Z35" s="56"/>
      <c r="AA35" s="53"/>
      <c r="AB35" s="53"/>
      <c r="AC35" s="56"/>
      <c r="AD35" s="89"/>
      <c r="AE35" s="58"/>
      <c r="AF35" s="56"/>
      <c r="AG35" s="56"/>
      <c r="AH35" s="56"/>
      <c r="AI35" s="60"/>
      <c r="AJ35" s="61"/>
      <c r="AK35" s="60"/>
      <c r="AL35" s="60"/>
      <c r="AM35" s="60"/>
      <c r="AN35" s="60"/>
      <c r="AO35" s="35"/>
      <c r="AQ35" s="60"/>
      <c r="CA35" s="35">
        <v>17.024999999999999</v>
      </c>
      <c r="CC35" s="40"/>
      <c r="CD35" s="40">
        <v>-12.4</v>
      </c>
      <c r="CE35" s="21">
        <v>-5.1059999999999981</v>
      </c>
      <c r="CF35" s="41"/>
      <c r="CG35" s="40"/>
      <c r="CH35" s="11">
        <f>-$CG$4+CI35</f>
        <v>-5.1059999999999981</v>
      </c>
      <c r="CI35" s="40">
        <v>25.6</v>
      </c>
      <c r="CJ35" s="41"/>
      <c r="CK35" s="41"/>
      <c r="CL35" s="41"/>
      <c r="CM35" s="41"/>
      <c r="CN35" s="43"/>
      <c r="CO35" s="43"/>
      <c r="CP35" s="198">
        <v>29.744435242696113</v>
      </c>
      <c r="CQ35" s="154"/>
      <c r="CR35" s="154">
        <v>-12.4</v>
      </c>
      <c r="CS35" s="201"/>
      <c r="CT35" s="153" t="s">
        <v>107</v>
      </c>
      <c r="CU35" s="199" t="s">
        <v>121</v>
      </c>
      <c r="CV35" s="199">
        <v>52</v>
      </c>
      <c r="CW35" s="198">
        <v>3.91</v>
      </c>
      <c r="CX35" s="155">
        <v>-11.350000000000001</v>
      </c>
      <c r="CY35" s="153"/>
      <c r="CZ35" s="198">
        <v>8.4700000000000006</v>
      </c>
      <c r="DA35" s="198">
        <v>5.41</v>
      </c>
      <c r="DB35" s="154">
        <v>-17.2</v>
      </c>
      <c r="DC35" s="152">
        <v>-4.5060000000000002</v>
      </c>
      <c r="DD35" s="153"/>
      <c r="DE35" s="153"/>
      <c r="DF35" s="153"/>
      <c r="DG35" s="153"/>
      <c r="DH35" s="153"/>
      <c r="DI35" s="153"/>
      <c r="DJ35" s="153"/>
      <c r="DK35" s="153"/>
      <c r="DL35" s="153"/>
      <c r="DM35" s="153"/>
      <c r="DN35" s="153"/>
      <c r="DO35" s="153"/>
      <c r="DP35" s="153"/>
      <c r="DQ35" s="153"/>
      <c r="DR35" s="153"/>
      <c r="DS35" s="153"/>
      <c r="DT35" s="153"/>
    </row>
    <row r="36" spans="1:124" x14ac:dyDescent="0.3">
      <c r="A36" t="s">
        <v>107</v>
      </c>
      <c r="C36" s="7">
        <v>27</v>
      </c>
      <c r="D36" s="189">
        <v>23.17</v>
      </c>
      <c r="E36" s="30">
        <v>2.9</v>
      </c>
      <c r="F36" s="23">
        <v>33.9</v>
      </c>
      <c r="G36" s="23">
        <v>3.56</v>
      </c>
      <c r="H36" s="23">
        <v>8.26</v>
      </c>
      <c r="I36" s="27">
        <v>1.95</v>
      </c>
      <c r="J36" s="7">
        <v>0.78</v>
      </c>
      <c r="K36" s="23">
        <v>0.86</v>
      </c>
      <c r="L36" s="29">
        <v>0.16</v>
      </c>
      <c r="M36" s="30">
        <v>0.23</v>
      </c>
      <c r="N36" s="180">
        <v>22.54</v>
      </c>
      <c r="O36" s="185">
        <f t="shared" si="7"/>
        <v>98.31</v>
      </c>
      <c r="P36" s="32"/>
      <c r="Q36" s="33">
        <v>268.70999999999998</v>
      </c>
      <c r="S36" s="33"/>
      <c r="T36" s="36"/>
      <c r="U36" s="36"/>
      <c r="V36" s="35"/>
      <c r="Z36" s="36"/>
      <c r="AA36" s="36"/>
      <c r="AB36" s="36"/>
      <c r="AC36" s="36"/>
      <c r="AD36" s="36"/>
      <c r="AE36" s="36"/>
      <c r="AF36" s="36"/>
      <c r="AG36" s="36"/>
      <c r="AH36" s="36"/>
      <c r="AI36" s="35"/>
      <c r="AK36" s="83"/>
      <c r="AL36" s="83"/>
      <c r="AM36" s="83"/>
      <c r="AN36" s="83"/>
      <c r="AO36" s="35"/>
      <c r="AQ36" s="83"/>
      <c r="CA36" s="35">
        <v>15.600000000000001</v>
      </c>
      <c r="CC36" s="41"/>
      <c r="CD36" s="41"/>
      <c r="CE36" s="84"/>
      <c r="CF36" s="41"/>
      <c r="CG36" s="41"/>
      <c r="CH36" s="41"/>
      <c r="CI36" s="41"/>
      <c r="CJ36" s="41"/>
      <c r="CK36" s="41"/>
      <c r="CL36" s="41"/>
      <c r="CM36" s="41"/>
      <c r="CN36" s="43"/>
      <c r="CO36" s="43"/>
      <c r="CP36" s="198">
        <v>23.17</v>
      </c>
      <c r="CQ36" s="155"/>
      <c r="CR36" s="155"/>
      <c r="CS36" s="201"/>
      <c r="CT36" s="153" t="s">
        <v>107</v>
      </c>
      <c r="CU36" s="199" t="s">
        <v>121</v>
      </c>
      <c r="CV36" s="200" t="s">
        <v>122</v>
      </c>
      <c r="CW36" s="198">
        <v>4.05</v>
      </c>
      <c r="CX36" s="154">
        <v>-14.466666666666669</v>
      </c>
      <c r="CY36" s="153"/>
      <c r="CZ36" s="198">
        <v>1.5</v>
      </c>
      <c r="DA36" s="200">
        <v>5.44</v>
      </c>
      <c r="DB36" s="154">
        <v>-14.533333333333333</v>
      </c>
      <c r="DC36" s="152">
        <v>-2.8059999999999974</v>
      </c>
      <c r="DD36" s="153"/>
      <c r="DE36" s="153"/>
      <c r="DF36" s="153"/>
      <c r="DG36" s="153"/>
      <c r="DH36" s="153"/>
      <c r="DI36" s="153"/>
      <c r="DJ36" s="153"/>
      <c r="DK36" s="153"/>
      <c r="DL36" s="153"/>
      <c r="DM36" s="153"/>
      <c r="DN36" s="153"/>
      <c r="DO36" s="153"/>
      <c r="DP36" s="153"/>
      <c r="DQ36" s="153"/>
      <c r="DR36" s="153"/>
      <c r="DS36" s="153"/>
      <c r="DT36" s="153"/>
    </row>
    <row r="37" spans="1:124" x14ac:dyDescent="0.3">
      <c r="A37" t="s">
        <v>107</v>
      </c>
      <c r="B37" s="7" t="s">
        <v>111</v>
      </c>
      <c r="C37" s="23" t="s">
        <v>123</v>
      </c>
      <c r="D37" s="189">
        <v>22.62</v>
      </c>
      <c r="E37" s="30">
        <v>10.95</v>
      </c>
      <c r="F37" s="28">
        <v>21.31</v>
      </c>
      <c r="G37" s="91">
        <f>0.1623*F37</f>
        <v>3.4586129999999997</v>
      </c>
      <c r="H37" s="28">
        <v>9.3800000000000008</v>
      </c>
      <c r="I37" s="7">
        <v>3.42</v>
      </c>
      <c r="J37" s="26">
        <v>0.83</v>
      </c>
      <c r="K37" s="24">
        <v>0.9</v>
      </c>
      <c r="L37" s="29"/>
      <c r="M37" s="30">
        <v>0.43</v>
      </c>
      <c r="N37" s="180">
        <v>24.11</v>
      </c>
      <c r="O37" s="185">
        <f t="shared" si="7"/>
        <v>97.408613000000003</v>
      </c>
      <c r="P37" s="32"/>
      <c r="Q37" s="33">
        <v>143.31200000000001</v>
      </c>
      <c r="S37" s="33"/>
      <c r="T37" s="34"/>
      <c r="U37" s="34"/>
      <c r="V37" s="35"/>
      <c r="Z37" s="34"/>
      <c r="AA37" s="34"/>
      <c r="AB37" s="92"/>
      <c r="AC37" s="34"/>
      <c r="AD37" s="34"/>
      <c r="AE37" s="34"/>
      <c r="AF37" s="34"/>
      <c r="AG37" s="34"/>
      <c r="AH37" s="34"/>
      <c r="AI37" s="34"/>
      <c r="AJ37" s="34"/>
      <c r="AK37" s="35"/>
      <c r="AL37" s="35"/>
      <c r="AQ37" s="35"/>
      <c r="CC37" s="41"/>
      <c r="CD37" s="67">
        <v>-16.3</v>
      </c>
      <c r="CE37" s="84"/>
      <c r="CF37" s="41"/>
      <c r="CG37" s="41"/>
      <c r="CH37" s="41"/>
      <c r="CI37" s="45">
        <v>26.8</v>
      </c>
      <c r="CJ37" s="41">
        <v>9.2091999999999993E-2</v>
      </c>
      <c r="CK37" s="41"/>
      <c r="CL37" s="41"/>
      <c r="CM37" s="41"/>
      <c r="CN37" s="43"/>
      <c r="CO37" s="43"/>
      <c r="CP37" s="198">
        <v>22.62</v>
      </c>
      <c r="CQ37" s="155"/>
      <c r="CR37" s="154">
        <v>-16.3</v>
      </c>
      <c r="CS37" s="201"/>
      <c r="CT37" s="153" t="s">
        <v>107</v>
      </c>
      <c r="CU37" s="199" t="s">
        <v>108</v>
      </c>
      <c r="CV37" s="199">
        <v>43</v>
      </c>
      <c r="CW37" s="198">
        <v>28.364214400736138</v>
      </c>
      <c r="CX37" s="154">
        <v>-20.6</v>
      </c>
      <c r="CY37" s="153"/>
      <c r="CZ37" s="198">
        <v>23.63</v>
      </c>
      <c r="DA37" s="198">
        <v>5.97</v>
      </c>
      <c r="DB37" s="154">
        <v>-7.2</v>
      </c>
      <c r="DC37" s="152">
        <v>-4.1059999999999981</v>
      </c>
      <c r="DD37" s="153"/>
      <c r="DE37" s="153"/>
      <c r="DF37" s="153"/>
      <c r="DG37" s="153"/>
      <c r="DH37" s="153"/>
      <c r="DI37" s="153"/>
      <c r="DJ37" s="153"/>
      <c r="DK37" s="153"/>
      <c r="DL37" s="153"/>
      <c r="DM37" s="153"/>
      <c r="DN37" s="153"/>
      <c r="DO37" s="153"/>
      <c r="DP37" s="153"/>
      <c r="DQ37" s="153"/>
      <c r="DR37" s="153"/>
      <c r="DS37" s="153"/>
      <c r="DT37" s="153"/>
    </row>
    <row r="38" spans="1:124" x14ac:dyDescent="0.3">
      <c r="A38" t="s">
        <v>107</v>
      </c>
      <c r="B38" s="7" t="s">
        <v>109</v>
      </c>
      <c r="C38" s="7">
        <v>54</v>
      </c>
      <c r="D38" s="189">
        <v>24.26</v>
      </c>
      <c r="E38" s="46">
        <v>2.92</v>
      </c>
      <c r="F38" s="23">
        <v>30.8</v>
      </c>
      <c r="G38" s="23">
        <v>2.5099999999999998</v>
      </c>
      <c r="H38" s="23">
        <v>9.4600000000000009</v>
      </c>
      <c r="I38" s="7">
        <v>1.94</v>
      </c>
      <c r="J38" s="26">
        <v>0.35</v>
      </c>
      <c r="K38" s="28">
        <v>0.53</v>
      </c>
      <c r="L38" s="29">
        <v>0.78</v>
      </c>
      <c r="M38" s="30">
        <v>0.13</v>
      </c>
      <c r="N38" s="180">
        <v>24.799999999999997</v>
      </c>
      <c r="O38" s="185">
        <f t="shared" si="7"/>
        <v>98.47999999999999</v>
      </c>
      <c r="P38" s="32"/>
      <c r="Q38" s="34"/>
      <c r="S38" s="34"/>
      <c r="T38" s="93"/>
      <c r="U38" s="34"/>
      <c r="V38" s="35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O38" s="35"/>
      <c r="CA38" s="35">
        <v>17.175000000000001</v>
      </c>
      <c r="CC38" s="41"/>
      <c r="CD38" s="40">
        <v>-26.1</v>
      </c>
      <c r="CE38" s="21">
        <v>-4.4059999999999988</v>
      </c>
      <c r="CF38" s="41"/>
      <c r="CG38" s="41"/>
      <c r="CH38" s="11">
        <f>-$CG$4+CI38</f>
        <v>-4.4059999999999988</v>
      </c>
      <c r="CI38" s="40">
        <v>26.3</v>
      </c>
      <c r="CJ38" s="41">
        <v>0.42042000000000002</v>
      </c>
      <c r="CK38" s="41"/>
      <c r="CL38" s="41"/>
      <c r="CM38" s="41"/>
      <c r="CN38" s="43"/>
      <c r="CO38" s="43"/>
      <c r="CP38" s="198">
        <v>24.26</v>
      </c>
      <c r="CQ38" s="155"/>
      <c r="CR38" s="154">
        <v>-26.1</v>
      </c>
      <c r="CS38" s="201"/>
      <c r="CT38" s="153" t="s">
        <v>107</v>
      </c>
      <c r="CU38" s="199" t="s">
        <v>108</v>
      </c>
      <c r="CV38" s="199">
        <v>42</v>
      </c>
      <c r="CW38" s="198">
        <v>32.588826777087647</v>
      </c>
      <c r="CX38" s="154">
        <v>-5.4</v>
      </c>
      <c r="CY38" s="153"/>
      <c r="CZ38" s="198">
        <v>17.5</v>
      </c>
      <c r="DA38" s="200">
        <v>6.2</v>
      </c>
      <c r="DB38" s="154">
        <v>-28.2</v>
      </c>
      <c r="DC38" s="152">
        <v>-4.4559999999999995</v>
      </c>
      <c r="DD38" s="153"/>
      <c r="DE38" s="153"/>
      <c r="DF38" s="153"/>
      <c r="DG38" s="153"/>
      <c r="DH38" s="153"/>
      <c r="DI38" s="153"/>
      <c r="DJ38" s="153"/>
      <c r="DK38" s="153"/>
      <c r="DL38" s="153"/>
      <c r="DM38" s="153"/>
      <c r="DN38" s="153"/>
      <c r="DO38" s="153"/>
      <c r="DP38" s="153"/>
      <c r="DQ38" s="153"/>
      <c r="DR38" s="153"/>
      <c r="DS38" s="153"/>
      <c r="DT38" s="153"/>
    </row>
    <row r="39" spans="1:124" x14ac:dyDescent="0.3">
      <c r="A39" t="s">
        <v>107</v>
      </c>
      <c r="B39" s="7" t="s">
        <v>109</v>
      </c>
      <c r="C39" s="7">
        <v>87</v>
      </c>
      <c r="D39" s="189">
        <v>21.65</v>
      </c>
      <c r="E39" s="30">
        <v>4.5599999999999996</v>
      </c>
      <c r="F39" s="23">
        <v>26.16</v>
      </c>
      <c r="G39" s="28">
        <v>6.16</v>
      </c>
      <c r="H39" s="23">
        <v>9.83</v>
      </c>
      <c r="I39" s="7">
        <v>2.95</v>
      </c>
      <c r="J39" s="7">
        <v>1.2</v>
      </c>
      <c r="K39" s="24">
        <v>1.05</v>
      </c>
      <c r="L39" s="29">
        <v>0.28000000000000003</v>
      </c>
      <c r="M39" s="30">
        <v>0.27</v>
      </c>
      <c r="N39" s="180">
        <v>23.5</v>
      </c>
      <c r="O39" s="185">
        <f t="shared" si="7"/>
        <v>97.61</v>
      </c>
      <c r="P39" s="32"/>
      <c r="Q39" s="33">
        <v>80.613</v>
      </c>
      <c r="S39" s="33"/>
      <c r="T39" s="34"/>
      <c r="U39" s="34"/>
      <c r="V39" s="35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8"/>
      <c r="AK39" s="38"/>
      <c r="AL39" s="38"/>
      <c r="AM39" s="38"/>
      <c r="AN39" s="38"/>
      <c r="AO39" s="35"/>
      <c r="AQ39" s="38"/>
      <c r="CA39" s="35">
        <v>16.252500000000001</v>
      </c>
      <c r="CC39" s="40" t="s">
        <v>115</v>
      </c>
      <c r="CD39" s="40">
        <v>-13.1</v>
      </c>
      <c r="CE39" s="21">
        <v>-4.4059999999999988</v>
      </c>
      <c r="CF39" s="41"/>
      <c r="CG39" s="40" t="s">
        <v>115</v>
      </c>
      <c r="CH39" s="11">
        <f>-$CG$4+CI39</f>
        <v>-4.4059999999999988</v>
      </c>
      <c r="CI39" s="40">
        <v>26.3</v>
      </c>
      <c r="CJ39" s="41"/>
      <c r="CK39" s="41"/>
      <c r="CL39" s="41"/>
      <c r="CM39" s="41"/>
      <c r="CN39" s="43"/>
      <c r="CO39" s="43"/>
      <c r="CP39" s="198">
        <v>21.65</v>
      </c>
      <c r="CQ39" s="154" t="s">
        <v>115</v>
      </c>
      <c r="CR39" s="154">
        <v>-13.1</v>
      </c>
      <c r="CS39" s="201"/>
      <c r="CT39" s="153" t="s">
        <v>107</v>
      </c>
      <c r="CU39" s="199" t="s">
        <v>111</v>
      </c>
      <c r="CV39" s="200" t="s">
        <v>123</v>
      </c>
      <c r="CW39" s="198">
        <v>22.62</v>
      </c>
      <c r="CX39" s="154">
        <v>-16.3</v>
      </c>
      <c r="CY39" s="153"/>
      <c r="CZ39" s="198">
        <v>21.8</v>
      </c>
      <c r="DA39" s="200">
        <v>6.33</v>
      </c>
      <c r="DB39" s="154">
        <v>-8.4</v>
      </c>
      <c r="DC39" s="152">
        <v>-5.8060000000000009</v>
      </c>
      <c r="DD39" s="153"/>
      <c r="DE39" s="153"/>
      <c r="DF39" s="153"/>
      <c r="DG39" s="153"/>
      <c r="DH39" s="153"/>
      <c r="DI39" s="153"/>
      <c r="DJ39" s="153"/>
      <c r="DK39" s="153"/>
      <c r="DL39" s="153"/>
      <c r="DM39" s="153"/>
      <c r="DN39" s="153"/>
      <c r="DO39" s="153"/>
      <c r="DP39" s="153"/>
      <c r="DQ39" s="153"/>
      <c r="DR39" s="153"/>
      <c r="DS39" s="153"/>
      <c r="DT39" s="153"/>
    </row>
    <row r="40" spans="1:124" x14ac:dyDescent="0.3">
      <c r="A40" t="s">
        <v>110</v>
      </c>
      <c r="B40" s="48" t="s">
        <v>109</v>
      </c>
      <c r="C40" s="23">
        <v>109</v>
      </c>
      <c r="D40" s="189">
        <v>33.642484472049688</v>
      </c>
      <c r="E40" s="31">
        <v>0.67</v>
      </c>
      <c r="F40" s="50">
        <v>16.63</v>
      </c>
      <c r="G40" s="50">
        <v>0.62</v>
      </c>
      <c r="H40" s="44">
        <v>10</v>
      </c>
      <c r="I40" s="50">
        <v>4.9000000000000004</v>
      </c>
      <c r="J40" s="51">
        <v>0.15</v>
      </c>
      <c r="K40" s="50">
        <v>0.11</v>
      </c>
      <c r="L40" s="29">
        <v>8.175E-3</v>
      </c>
      <c r="M40" s="31"/>
      <c r="N40" s="180">
        <v>29.369999999999997</v>
      </c>
      <c r="O40" s="185">
        <f t="shared" si="7"/>
        <v>96.100659472049671</v>
      </c>
      <c r="P40" s="32"/>
      <c r="Q40" s="33">
        <v>6449.04</v>
      </c>
      <c r="S40" s="33"/>
      <c r="T40" s="94"/>
      <c r="U40" s="94"/>
      <c r="V40" s="53"/>
      <c r="W40" s="95"/>
      <c r="X40" s="72"/>
      <c r="Y40" s="72"/>
      <c r="Z40" s="53"/>
      <c r="AA40" s="56"/>
      <c r="AB40" s="56"/>
      <c r="AC40" s="53"/>
      <c r="AD40" s="55"/>
      <c r="AE40" s="73"/>
      <c r="AF40" s="56"/>
      <c r="AG40" s="56"/>
      <c r="AH40" s="56"/>
      <c r="AI40" s="74"/>
      <c r="AJ40" s="75"/>
      <c r="AK40" s="60"/>
      <c r="AL40" s="96"/>
      <c r="AM40" s="60"/>
      <c r="AN40" s="60"/>
      <c r="AO40" s="35"/>
      <c r="AQ40" s="60"/>
      <c r="CA40" s="35">
        <v>20.669999999999998</v>
      </c>
      <c r="CC40" s="40">
        <v>-17.899999999999999</v>
      </c>
      <c r="CD40" s="40">
        <v>-10.3</v>
      </c>
      <c r="CE40" s="21">
        <v>-3.1059999999999981</v>
      </c>
      <c r="CF40" s="41"/>
      <c r="CG40" s="45">
        <v>23</v>
      </c>
      <c r="CH40" s="11">
        <f>-$CG$4+CI40</f>
        <v>-3.1059999999999981</v>
      </c>
      <c r="CI40" s="40">
        <v>27.6</v>
      </c>
      <c r="CJ40" s="41">
        <v>3.6035999999999999E-2</v>
      </c>
      <c r="CK40" s="41"/>
      <c r="CL40" s="41"/>
      <c r="CM40" s="41"/>
      <c r="CN40" s="43"/>
      <c r="CO40" s="43"/>
      <c r="CP40" s="198">
        <v>33.642484472049688</v>
      </c>
      <c r="CQ40" s="154">
        <v>-17.899999999999999</v>
      </c>
      <c r="CR40" s="154">
        <v>-10.3</v>
      </c>
      <c r="CS40" s="201"/>
      <c r="CT40" s="153" t="s">
        <v>107</v>
      </c>
      <c r="CU40" s="199" t="s">
        <v>111</v>
      </c>
      <c r="CV40" s="199">
        <v>63</v>
      </c>
      <c r="CW40" s="198">
        <v>27.72</v>
      </c>
      <c r="CX40" s="155">
        <v>-5.15</v>
      </c>
      <c r="CY40" s="153"/>
      <c r="CZ40" s="198">
        <v>22.04</v>
      </c>
      <c r="DA40" s="200">
        <v>7.07</v>
      </c>
      <c r="DB40" s="154">
        <v>-9.1000000000000014</v>
      </c>
      <c r="DC40" s="152">
        <v>-3.4559999999999995</v>
      </c>
      <c r="DD40" s="153"/>
      <c r="DE40" s="153"/>
      <c r="DF40" s="153"/>
      <c r="DG40" s="153"/>
      <c r="DH40" s="153"/>
      <c r="DI40" s="153"/>
      <c r="DJ40" s="153"/>
      <c r="DK40" s="153"/>
      <c r="DL40" s="153"/>
      <c r="DM40" s="153"/>
      <c r="DN40" s="153"/>
      <c r="DO40" s="153"/>
      <c r="DP40" s="153"/>
      <c r="DQ40" s="153"/>
      <c r="DR40" s="153"/>
      <c r="DS40" s="153"/>
      <c r="DT40" s="153"/>
    </row>
    <row r="41" spans="1:124" x14ac:dyDescent="0.3">
      <c r="A41" t="s">
        <v>107</v>
      </c>
      <c r="B41" s="7" t="s">
        <v>109</v>
      </c>
      <c r="C41" s="7">
        <v>64</v>
      </c>
      <c r="D41" s="194">
        <v>45.31</v>
      </c>
      <c r="E41" s="30">
        <v>1.72</v>
      </c>
      <c r="F41" s="28">
        <v>3.36</v>
      </c>
      <c r="G41" s="28">
        <v>0.5</v>
      </c>
      <c r="H41" s="23">
        <v>10.75</v>
      </c>
      <c r="I41" s="7">
        <v>1.5</v>
      </c>
      <c r="J41" s="27">
        <v>0.15</v>
      </c>
      <c r="K41" s="23">
        <v>0.24</v>
      </c>
      <c r="L41" s="29"/>
      <c r="M41" s="30"/>
      <c r="N41" s="180">
        <v>35.76</v>
      </c>
      <c r="O41" s="185">
        <f t="shared" si="7"/>
        <v>99.289999999999992</v>
      </c>
      <c r="P41" s="32"/>
      <c r="Q41" s="33">
        <v>179.14000000000001</v>
      </c>
      <c r="S41" s="33"/>
      <c r="T41" s="92"/>
      <c r="U41" s="34"/>
      <c r="V41" s="35"/>
      <c r="Z41" s="34"/>
      <c r="AA41" s="34"/>
      <c r="AB41" s="34"/>
      <c r="AC41" s="34"/>
      <c r="AD41" s="34"/>
      <c r="AE41" s="34"/>
      <c r="AF41" s="34"/>
      <c r="AG41" s="34"/>
      <c r="AH41" s="34"/>
      <c r="AI41" s="35"/>
      <c r="AJ41" s="38"/>
      <c r="AK41" s="38"/>
      <c r="AL41" s="37"/>
      <c r="AM41" s="97"/>
      <c r="AN41" s="38"/>
      <c r="AO41" s="35"/>
      <c r="AQ41" s="38"/>
      <c r="CA41" s="35">
        <v>26.182499999999994</v>
      </c>
      <c r="CC41" s="40">
        <v>-4.45</v>
      </c>
      <c r="CD41" s="40"/>
      <c r="CE41" s="62"/>
      <c r="CF41" s="41"/>
      <c r="CG41" s="98">
        <v>27.3</v>
      </c>
      <c r="CH41" s="98"/>
      <c r="CI41" s="40"/>
      <c r="CJ41" s="41"/>
      <c r="CK41" s="41"/>
      <c r="CL41" s="41"/>
      <c r="CM41" s="41"/>
      <c r="CN41" s="43"/>
      <c r="CO41" s="43"/>
      <c r="CP41" s="198">
        <v>45.31</v>
      </c>
      <c r="CQ41" s="154">
        <v>-4.45</v>
      </c>
      <c r="CR41" s="154"/>
      <c r="CS41" s="201"/>
      <c r="CT41" s="153" t="s">
        <v>107</v>
      </c>
      <c r="CU41" s="199" t="s">
        <v>111</v>
      </c>
      <c r="CV41" s="199">
        <v>85</v>
      </c>
      <c r="CW41" s="198">
        <v>31.81</v>
      </c>
      <c r="CX41" s="202">
        <v>-4.2</v>
      </c>
      <c r="CY41" s="153"/>
      <c r="CZ41" s="198">
        <v>7.87</v>
      </c>
      <c r="DA41" s="200">
        <v>7.12</v>
      </c>
      <c r="DB41" s="154">
        <v>-6.6</v>
      </c>
      <c r="DC41" s="152">
        <v>-6.9059999999999988</v>
      </c>
      <c r="DD41" s="153"/>
      <c r="DE41" s="153"/>
      <c r="DF41" s="153"/>
      <c r="DG41" s="153"/>
      <c r="DH41" s="153"/>
      <c r="DI41" s="153"/>
      <c r="DJ41" s="153"/>
      <c r="DK41" s="153"/>
      <c r="DL41" s="153"/>
      <c r="DM41" s="153"/>
      <c r="DN41" s="153"/>
      <c r="DO41" s="153"/>
      <c r="DP41" s="153"/>
      <c r="DQ41" s="153"/>
      <c r="DR41" s="153"/>
      <c r="DS41" s="153"/>
      <c r="DT41" s="153"/>
    </row>
    <row r="42" spans="1:124" x14ac:dyDescent="0.3">
      <c r="A42" t="s">
        <v>107</v>
      </c>
      <c r="B42" s="7" t="s">
        <v>111</v>
      </c>
      <c r="C42" s="7">
        <v>63</v>
      </c>
      <c r="D42" s="194">
        <v>27.72</v>
      </c>
      <c r="E42" s="30">
        <v>4.2</v>
      </c>
      <c r="F42" s="23">
        <v>15.68</v>
      </c>
      <c r="G42" s="23">
        <v>4.74</v>
      </c>
      <c r="H42" s="23">
        <v>11.42</v>
      </c>
      <c r="I42" s="26">
        <v>3.4</v>
      </c>
      <c r="J42" s="7">
        <v>0.67</v>
      </c>
      <c r="K42" s="23">
        <v>0.85</v>
      </c>
      <c r="L42" s="29">
        <v>0.4</v>
      </c>
      <c r="M42" s="30"/>
      <c r="N42" s="180">
        <v>27.64</v>
      </c>
      <c r="O42" s="185">
        <f t="shared" si="7"/>
        <v>96.72</v>
      </c>
      <c r="P42" s="32"/>
      <c r="Q42" s="33">
        <v>241.839</v>
      </c>
      <c r="S42" s="33"/>
      <c r="T42" s="34"/>
      <c r="U42" s="34"/>
      <c r="V42" s="35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O42" s="35"/>
      <c r="CA42" s="35">
        <v>19.05</v>
      </c>
      <c r="CC42" s="41"/>
      <c r="CD42" s="41">
        <v>-5.15</v>
      </c>
      <c r="CE42" s="21">
        <v>-1.6059999999999981</v>
      </c>
      <c r="CF42" s="41"/>
      <c r="CG42" s="41"/>
      <c r="CH42" s="11">
        <f>-$CG$4+CI42</f>
        <v>-1.6059999999999981</v>
      </c>
      <c r="CI42" s="41">
        <v>29.1</v>
      </c>
      <c r="CJ42" s="41"/>
      <c r="CK42" s="41"/>
      <c r="CL42" s="41"/>
      <c r="CM42" s="41"/>
      <c r="CN42" s="43"/>
      <c r="CO42" s="43"/>
      <c r="CP42" s="198">
        <v>27.72</v>
      </c>
      <c r="CQ42" s="155"/>
      <c r="CR42" s="155">
        <v>-5.15</v>
      </c>
      <c r="CS42" s="201"/>
      <c r="CT42" s="153" t="s">
        <v>116</v>
      </c>
      <c r="CU42" s="199" t="s">
        <v>113</v>
      </c>
      <c r="CV42" s="200">
        <v>150</v>
      </c>
      <c r="CW42" s="198">
        <v>16.39</v>
      </c>
      <c r="CX42" s="154">
        <v>-19.2</v>
      </c>
      <c r="CY42" s="153"/>
      <c r="CZ42" s="198">
        <v>29.744435242696113</v>
      </c>
      <c r="DA42" s="198">
        <v>7.9</v>
      </c>
      <c r="DB42" s="154">
        <v>-12.4</v>
      </c>
      <c r="DC42" s="152">
        <v>-5.1059999999999981</v>
      </c>
      <c r="DD42" s="153"/>
      <c r="DE42" s="153"/>
      <c r="DF42" s="153"/>
      <c r="DG42" s="153"/>
      <c r="DH42" s="153"/>
      <c r="DI42" s="153"/>
      <c r="DJ42" s="153"/>
      <c r="DK42" s="153"/>
      <c r="DL42" s="153"/>
      <c r="DM42" s="153"/>
      <c r="DN42" s="153"/>
      <c r="DO42" s="153"/>
      <c r="DP42" s="153"/>
      <c r="DQ42" s="153"/>
      <c r="DR42" s="153"/>
      <c r="DS42" s="153"/>
      <c r="DT42" s="153"/>
    </row>
    <row r="43" spans="1:124" x14ac:dyDescent="0.3">
      <c r="A43" t="s">
        <v>107</v>
      </c>
      <c r="B43" s="7" t="s">
        <v>109</v>
      </c>
      <c r="C43" s="7">
        <v>79</v>
      </c>
      <c r="D43" s="194">
        <v>32.450000000000003</v>
      </c>
      <c r="E43" s="30">
        <v>4.84</v>
      </c>
      <c r="F43" s="28">
        <v>9.0299999999999994</v>
      </c>
      <c r="G43" s="23">
        <v>2.52</v>
      </c>
      <c r="H43" s="23">
        <v>11.65</v>
      </c>
      <c r="I43" s="7">
        <v>4.28</v>
      </c>
      <c r="J43" s="7">
        <v>0.46</v>
      </c>
      <c r="K43" s="23">
        <v>0.52</v>
      </c>
      <c r="L43" s="29"/>
      <c r="M43" s="46">
        <v>0.15</v>
      </c>
      <c r="N43" s="180">
        <v>32.31</v>
      </c>
      <c r="O43" s="185">
        <f t="shared" si="7"/>
        <v>98.210000000000008</v>
      </c>
      <c r="P43" s="32"/>
      <c r="Q43" s="33">
        <v>125.398</v>
      </c>
      <c r="S43" s="33"/>
      <c r="T43" s="34"/>
      <c r="U43" s="34"/>
      <c r="V43" s="35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7"/>
      <c r="AK43" s="38"/>
      <c r="AL43" s="38"/>
      <c r="AM43" s="38"/>
      <c r="AN43" s="38"/>
      <c r="AO43" s="35"/>
      <c r="AQ43" s="38"/>
      <c r="CA43" s="35">
        <v>23.265000000000001</v>
      </c>
      <c r="CC43" s="40"/>
      <c r="CD43" s="40">
        <v>-2.2999999999999998</v>
      </c>
      <c r="CE43" s="21">
        <v>-3.2059999999999995</v>
      </c>
      <c r="CF43" s="41"/>
      <c r="CG43" s="40"/>
      <c r="CH43" s="11">
        <f>-$CG$4+CI43</f>
        <v>-3.2059999999999995</v>
      </c>
      <c r="CI43" s="40">
        <v>27.5</v>
      </c>
      <c r="CJ43" s="41"/>
      <c r="CK43" s="41"/>
      <c r="CL43" s="41"/>
      <c r="CM43" s="41"/>
      <c r="CN43" s="43"/>
      <c r="CO43" s="43"/>
      <c r="CP43" s="198">
        <v>32.450000000000003</v>
      </c>
      <c r="CQ43" s="154"/>
      <c r="CR43" s="154">
        <v>-2.2999999999999998</v>
      </c>
      <c r="CS43" s="201"/>
      <c r="CT43" s="153" t="s">
        <v>107</v>
      </c>
      <c r="CU43" s="199" t="s">
        <v>113</v>
      </c>
      <c r="CV43" s="200" t="s">
        <v>124</v>
      </c>
      <c r="CW43" s="198">
        <v>17.5</v>
      </c>
      <c r="CX43" s="154">
        <v>-28.2</v>
      </c>
      <c r="CY43" s="153"/>
      <c r="CZ43" s="198">
        <v>16.39</v>
      </c>
      <c r="DA43" s="198">
        <v>8.74</v>
      </c>
      <c r="DB43" s="154">
        <v>-19.2</v>
      </c>
      <c r="DC43" s="152">
        <v>-5.3060000000000009</v>
      </c>
      <c r="DD43" s="153"/>
      <c r="DE43" s="153"/>
      <c r="DF43" s="153"/>
      <c r="DG43" s="153"/>
      <c r="DH43" s="153"/>
      <c r="DI43" s="153"/>
      <c r="DJ43" s="153"/>
      <c r="DK43" s="153"/>
      <c r="DL43" s="153"/>
      <c r="DM43" s="153"/>
      <c r="DN43" s="153"/>
      <c r="DO43" s="153"/>
      <c r="DP43" s="153"/>
      <c r="DQ43" s="153"/>
      <c r="DR43" s="153"/>
      <c r="DS43" s="153"/>
      <c r="DT43" s="153"/>
    </row>
    <row r="44" spans="1:124" x14ac:dyDescent="0.3">
      <c r="A44" t="s">
        <v>107</v>
      </c>
      <c r="B44" s="7" t="s">
        <v>109</v>
      </c>
      <c r="C44" s="7">
        <v>84</v>
      </c>
      <c r="D44" s="194">
        <v>20.46</v>
      </c>
      <c r="E44" s="30">
        <v>7.74</v>
      </c>
      <c r="F44" s="23">
        <v>21.9</v>
      </c>
      <c r="G44" s="23">
        <v>5.08</v>
      </c>
      <c r="H44" s="23">
        <v>11.67</v>
      </c>
      <c r="I44" s="7">
        <v>3.29</v>
      </c>
      <c r="J44" s="7">
        <v>0.87</v>
      </c>
      <c r="K44" s="23">
        <v>0.86</v>
      </c>
      <c r="L44" s="29">
        <v>1.82</v>
      </c>
      <c r="M44" s="30">
        <v>0.22</v>
      </c>
      <c r="N44" s="180">
        <v>23.94</v>
      </c>
      <c r="O44" s="185">
        <f t="shared" si="7"/>
        <v>97.85</v>
      </c>
      <c r="P44" s="32"/>
      <c r="Q44" s="33">
        <v>52.846299999999999</v>
      </c>
      <c r="S44" s="33"/>
      <c r="T44" s="34"/>
      <c r="U44" s="34"/>
      <c r="V44" s="35"/>
      <c r="Z44" s="34"/>
      <c r="AA44" s="34"/>
      <c r="AB44" s="34"/>
      <c r="AC44" s="34"/>
      <c r="AD44" s="34"/>
      <c r="AE44" s="34"/>
      <c r="AF44" s="100"/>
      <c r="AG44" s="34"/>
      <c r="AH44" s="34"/>
      <c r="AI44" s="34"/>
      <c r="AJ44" s="38"/>
      <c r="AK44" s="38"/>
      <c r="AL44" s="101"/>
      <c r="AM44" s="38"/>
      <c r="AN44" s="38"/>
      <c r="AO44" s="35"/>
      <c r="AQ44" s="38"/>
      <c r="CA44" s="35">
        <v>16.537500000000001</v>
      </c>
      <c r="CC44" s="40">
        <v>-15</v>
      </c>
      <c r="CD44" s="45">
        <v>-13.8</v>
      </c>
      <c r="CE44" s="21">
        <v>-2.8060000000000009</v>
      </c>
      <c r="CF44" s="41"/>
      <c r="CG44" s="102">
        <v>24.6</v>
      </c>
      <c r="CH44" s="11">
        <f>-$CG$4+CI44</f>
        <v>-2.8060000000000009</v>
      </c>
      <c r="CI44" s="40">
        <v>27.9</v>
      </c>
      <c r="CJ44" s="41">
        <v>6.8068000000000004E-2</v>
      </c>
      <c r="CK44" s="41"/>
      <c r="CL44" s="41"/>
      <c r="CM44" s="41"/>
      <c r="CN44" s="43"/>
      <c r="CO44" s="43"/>
      <c r="CP44" s="198">
        <v>20.46</v>
      </c>
      <c r="CQ44" s="154">
        <v>-15</v>
      </c>
      <c r="CR44" s="154">
        <v>-13.8</v>
      </c>
      <c r="CS44" s="201"/>
      <c r="CT44" s="153" t="s">
        <v>107</v>
      </c>
      <c r="CU44" s="199" t="s">
        <v>113</v>
      </c>
      <c r="CV44" s="199">
        <v>74</v>
      </c>
      <c r="CW44" s="198">
        <v>22.04</v>
      </c>
      <c r="CX44" s="154">
        <v>-9.1000000000000014</v>
      </c>
      <c r="CY44" s="153"/>
      <c r="CZ44" s="205">
        <v>24.26</v>
      </c>
      <c r="DA44" s="206">
        <v>9.4600000000000009</v>
      </c>
      <c r="DB44" s="203">
        <v>-26.1</v>
      </c>
      <c r="DC44" s="152">
        <v>-4.4059999999999988</v>
      </c>
      <c r="DD44" s="153"/>
      <c r="DE44" s="153"/>
      <c r="DF44" s="153"/>
      <c r="DG44" s="153"/>
      <c r="DH44" s="153"/>
      <c r="DI44" s="153"/>
      <c r="DJ44" s="153"/>
      <c r="DK44" s="153"/>
      <c r="DL44" s="153"/>
      <c r="DM44" s="153"/>
      <c r="DN44" s="153"/>
      <c r="DO44" s="153"/>
      <c r="DP44" s="153"/>
      <c r="DQ44" s="153"/>
      <c r="DR44" s="153"/>
      <c r="DS44" s="153"/>
      <c r="DT44" s="153"/>
    </row>
    <row r="45" spans="1:124" x14ac:dyDescent="0.3">
      <c r="A45" t="s">
        <v>110</v>
      </c>
      <c r="B45" s="48" t="s">
        <v>109</v>
      </c>
      <c r="C45" s="23">
        <v>19</v>
      </c>
      <c r="D45" s="195">
        <v>28.14</v>
      </c>
      <c r="E45" s="31">
        <v>2.75</v>
      </c>
      <c r="F45" s="50">
        <v>20.100000000000001</v>
      </c>
      <c r="G45" s="50">
        <v>2.98</v>
      </c>
      <c r="H45" s="44">
        <v>12.08</v>
      </c>
      <c r="I45" s="44">
        <v>2.21</v>
      </c>
      <c r="J45" s="36">
        <v>0.72</v>
      </c>
      <c r="K45" s="44">
        <v>0.23</v>
      </c>
      <c r="L45" s="29">
        <v>1.4250000000000001E-3</v>
      </c>
      <c r="M45" s="49">
        <v>0.12</v>
      </c>
      <c r="N45" s="180">
        <v>25.45</v>
      </c>
      <c r="O45" s="185">
        <f t="shared" si="7"/>
        <v>94.781424999999999</v>
      </c>
      <c r="P45" s="32"/>
      <c r="Q45" s="33">
        <v>3851.51</v>
      </c>
      <c r="S45" s="33"/>
      <c r="T45" s="52"/>
      <c r="U45" s="52"/>
      <c r="V45" s="53"/>
      <c r="W45" s="54"/>
      <c r="X45" s="103"/>
      <c r="Y45" s="54"/>
      <c r="Z45" s="56"/>
      <c r="AA45" s="56"/>
      <c r="AB45" s="56"/>
      <c r="AC45" s="56"/>
      <c r="AD45" s="55"/>
      <c r="AE45" s="58"/>
      <c r="AF45" s="56"/>
      <c r="AG45" s="56"/>
      <c r="AH45" s="56"/>
      <c r="AI45" s="74"/>
      <c r="AJ45" s="75"/>
      <c r="AK45" s="74"/>
      <c r="AL45" s="74"/>
      <c r="AM45" s="104"/>
      <c r="AN45" s="96"/>
      <c r="AO45" s="35"/>
      <c r="AQ45" s="74"/>
      <c r="CA45" s="35">
        <v>18.87</v>
      </c>
      <c r="CC45" s="40"/>
      <c r="CD45" s="41"/>
      <c r="CE45" s="62"/>
      <c r="CF45" s="41"/>
      <c r="CG45" s="40"/>
      <c r="CH45" s="40"/>
      <c r="CI45" s="41"/>
      <c r="CJ45" s="41"/>
      <c r="CK45" s="41"/>
      <c r="CL45" s="41"/>
      <c r="CM45" s="41"/>
      <c r="CN45" s="43"/>
      <c r="CO45" s="43"/>
      <c r="CP45" s="198">
        <v>28.14</v>
      </c>
      <c r="CQ45" s="154"/>
      <c r="CR45" s="155"/>
      <c r="CS45" s="201"/>
      <c r="CT45" s="153" t="s">
        <v>110</v>
      </c>
      <c r="CU45" s="199" t="s">
        <v>113</v>
      </c>
      <c r="CV45" s="200">
        <v>26</v>
      </c>
      <c r="CW45" s="198">
        <v>23.63</v>
      </c>
      <c r="CX45" s="154">
        <v>-7.2</v>
      </c>
      <c r="CY45" s="153"/>
      <c r="CZ45" s="198">
        <v>21.65</v>
      </c>
      <c r="DA45" s="200">
        <v>9.83</v>
      </c>
      <c r="DB45" s="154">
        <v>-13.1</v>
      </c>
      <c r="DC45" s="152">
        <v>-4.4059999999999988</v>
      </c>
      <c r="DD45" s="153"/>
      <c r="DE45" s="153"/>
      <c r="DF45" s="153"/>
      <c r="DG45" s="153"/>
      <c r="DH45" s="153"/>
      <c r="DI45" s="153"/>
      <c r="DJ45" s="153"/>
      <c r="DK45" s="153"/>
      <c r="DL45" s="153"/>
      <c r="DM45" s="153"/>
      <c r="DN45" s="153"/>
      <c r="DO45" s="153"/>
      <c r="DP45" s="153"/>
      <c r="DQ45" s="153"/>
      <c r="DR45" s="153"/>
      <c r="DS45" s="153"/>
      <c r="DT45" s="153"/>
    </row>
    <row r="46" spans="1:124" x14ac:dyDescent="0.3">
      <c r="A46" t="s">
        <v>107</v>
      </c>
      <c r="B46" s="7" t="s">
        <v>109</v>
      </c>
      <c r="C46" s="23" t="s">
        <v>112</v>
      </c>
      <c r="D46" s="194">
        <v>29.52</v>
      </c>
      <c r="E46" s="30">
        <v>1.59</v>
      </c>
      <c r="F46" s="23">
        <v>18.809999999999999</v>
      </c>
      <c r="G46" s="28">
        <v>3.46</v>
      </c>
      <c r="H46" s="23">
        <v>12.47</v>
      </c>
      <c r="I46" s="26">
        <v>1.18</v>
      </c>
      <c r="J46" s="26">
        <v>0.67</v>
      </c>
      <c r="K46" s="23">
        <v>0.82</v>
      </c>
      <c r="L46" s="29">
        <v>5.57</v>
      </c>
      <c r="M46" s="46">
        <v>0.22</v>
      </c>
      <c r="N46" s="180">
        <v>23.82</v>
      </c>
      <c r="O46" s="185">
        <f t="shared" si="7"/>
        <v>98.13</v>
      </c>
      <c r="P46" s="32"/>
      <c r="Q46" s="33">
        <v>770.30199999999991</v>
      </c>
      <c r="S46" s="33"/>
      <c r="T46" s="34"/>
      <c r="U46" s="34"/>
      <c r="V46" s="35"/>
      <c r="Z46" s="34"/>
      <c r="AA46" s="34"/>
      <c r="AB46" s="34"/>
      <c r="AC46" s="34"/>
      <c r="AD46" s="34"/>
      <c r="AE46" s="34"/>
      <c r="AF46" s="34"/>
      <c r="AG46" s="34"/>
      <c r="AH46" s="34"/>
      <c r="AI46" s="80"/>
      <c r="AJ46" s="38"/>
      <c r="AK46" s="38"/>
      <c r="AM46" s="105"/>
      <c r="AN46" s="38"/>
      <c r="AO46" s="35"/>
      <c r="AQ46" s="38"/>
      <c r="CA46" s="35">
        <v>16.567499999999999</v>
      </c>
      <c r="CC46" s="40"/>
      <c r="CD46" s="40">
        <v>-11.5</v>
      </c>
      <c r="CE46" s="21">
        <v>-2.0060000000000002</v>
      </c>
      <c r="CF46" s="41"/>
      <c r="CG46" s="41"/>
      <c r="CH46" s="11">
        <f>-$CG$4+CI46</f>
        <v>-2.0060000000000002</v>
      </c>
      <c r="CI46" s="40">
        <v>28.7</v>
      </c>
      <c r="CJ46" s="41"/>
      <c r="CK46" s="41"/>
      <c r="CL46" s="41"/>
      <c r="CM46" s="41"/>
      <c r="CN46" s="43"/>
      <c r="CO46" s="43"/>
      <c r="CP46" s="198">
        <v>29.52</v>
      </c>
      <c r="CQ46" s="154"/>
      <c r="CR46" s="154">
        <v>-11.5</v>
      </c>
      <c r="CS46" s="201"/>
      <c r="CT46" s="153" t="s">
        <v>116</v>
      </c>
      <c r="CU46" s="199" t="s">
        <v>113</v>
      </c>
      <c r="CV46" s="200" t="s">
        <v>120</v>
      </c>
      <c r="CW46" s="198">
        <v>29.744435242696113</v>
      </c>
      <c r="CX46" s="154">
        <v>-12.4</v>
      </c>
      <c r="CY46" s="153"/>
      <c r="CZ46" s="198">
        <v>33.642484472049688</v>
      </c>
      <c r="DA46" s="198">
        <v>10</v>
      </c>
      <c r="DB46" s="154">
        <v>-10.3</v>
      </c>
      <c r="DC46" s="152">
        <v>-3.1059999999999981</v>
      </c>
      <c r="DD46" s="153"/>
      <c r="DE46" s="153"/>
      <c r="DF46" s="153"/>
      <c r="DG46" s="153"/>
      <c r="DH46" s="153"/>
      <c r="DI46" s="153"/>
      <c r="DJ46" s="153"/>
      <c r="DK46" s="153"/>
      <c r="DL46" s="153"/>
      <c r="DM46" s="153"/>
      <c r="DN46" s="153"/>
      <c r="DO46" s="153"/>
      <c r="DP46" s="153"/>
      <c r="DQ46" s="153"/>
      <c r="DR46" s="153"/>
      <c r="DS46" s="153"/>
      <c r="DT46" s="153"/>
    </row>
    <row r="47" spans="1:124" x14ac:dyDescent="0.3">
      <c r="A47" t="s">
        <v>107</v>
      </c>
      <c r="B47" s="7" t="s">
        <v>109</v>
      </c>
      <c r="C47" s="7">
        <v>59</v>
      </c>
      <c r="D47" s="194">
        <v>25.92</v>
      </c>
      <c r="E47" s="30">
        <v>3.29</v>
      </c>
      <c r="F47" s="23">
        <v>19.43</v>
      </c>
      <c r="G47" s="23">
        <v>4.0999999999999996</v>
      </c>
      <c r="H47" s="23">
        <v>12.77</v>
      </c>
      <c r="I47" s="7">
        <v>2.37</v>
      </c>
      <c r="J47" s="7">
        <v>0.56000000000000005</v>
      </c>
      <c r="K47" s="23">
        <v>0.69</v>
      </c>
      <c r="L47" s="29">
        <v>5.53</v>
      </c>
      <c r="M47" s="30"/>
      <c r="N47" s="180">
        <v>23.889999999999997</v>
      </c>
      <c r="O47" s="185">
        <f t="shared" si="7"/>
        <v>98.550000000000011</v>
      </c>
      <c r="P47" s="32"/>
      <c r="Q47" s="33">
        <v>107.48400000000002</v>
      </c>
      <c r="S47" s="33"/>
      <c r="T47" s="34"/>
      <c r="U47" s="34"/>
      <c r="V47" s="35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8"/>
      <c r="AK47" s="38"/>
      <c r="AL47" s="38"/>
      <c r="AM47" s="38"/>
      <c r="AN47" s="38"/>
      <c r="AO47" s="35"/>
      <c r="AQ47" s="38"/>
      <c r="CA47" s="35">
        <v>16.425000000000001</v>
      </c>
      <c r="CC47" s="40"/>
      <c r="CD47" s="40">
        <v>-8.1</v>
      </c>
      <c r="CE47" s="21">
        <v>-2.6059999999999981</v>
      </c>
      <c r="CF47" s="41"/>
      <c r="CG47" s="40"/>
      <c r="CH47" s="11">
        <f>-$CG$4+CI47</f>
        <v>-2.6059999999999981</v>
      </c>
      <c r="CI47" s="40">
        <v>28.1</v>
      </c>
      <c r="CJ47" s="41"/>
      <c r="CK47" s="41"/>
      <c r="CL47" s="41"/>
      <c r="CM47" s="41"/>
      <c r="CN47" s="43"/>
      <c r="CO47" s="43"/>
      <c r="CP47" s="198">
        <v>25.92</v>
      </c>
      <c r="CQ47" s="154"/>
      <c r="CR47" s="154">
        <v>-8.1</v>
      </c>
      <c r="CS47" s="201"/>
      <c r="CT47" s="153" t="s">
        <v>107</v>
      </c>
      <c r="CU47" s="199" t="s">
        <v>125</v>
      </c>
      <c r="CV47" s="199">
        <v>24</v>
      </c>
      <c r="CW47" s="198">
        <v>0.05</v>
      </c>
      <c r="CX47" s="154">
        <v>-32.200000000000003</v>
      </c>
      <c r="CY47" s="153"/>
      <c r="CZ47" s="198">
        <v>27.72</v>
      </c>
      <c r="DA47" s="200">
        <v>11.42</v>
      </c>
      <c r="DB47" s="155">
        <v>-5.15</v>
      </c>
      <c r="DC47" s="152">
        <v>-1.6059999999999981</v>
      </c>
      <c r="DD47" s="153"/>
      <c r="DE47" s="153"/>
      <c r="DF47" s="153"/>
      <c r="DG47" s="153"/>
      <c r="DH47" s="153"/>
      <c r="DI47" s="153"/>
      <c r="DJ47" s="153"/>
      <c r="DK47" s="153"/>
      <c r="DL47" s="153"/>
      <c r="DM47" s="153"/>
      <c r="DN47" s="153"/>
      <c r="DO47" s="153"/>
      <c r="DP47" s="153"/>
      <c r="DQ47" s="153"/>
      <c r="DR47" s="153"/>
      <c r="DS47" s="153"/>
      <c r="DT47" s="153"/>
    </row>
    <row r="48" spans="1:124" x14ac:dyDescent="0.3">
      <c r="A48" t="s">
        <v>107</v>
      </c>
      <c r="B48" s="7" t="s">
        <v>109</v>
      </c>
      <c r="C48" s="7">
        <v>62</v>
      </c>
      <c r="D48" s="194">
        <v>30.68</v>
      </c>
      <c r="E48" s="46">
        <v>3.36</v>
      </c>
      <c r="F48" s="24">
        <v>11.01</v>
      </c>
      <c r="G48" s="23">
        <v>3.91</v>
      </c>
      <c r="H48" s="23">
        <v>12.88</v>
      </c>
      <c r="I48" s="7">
        <v>2.87</v>
      </c>
      <c r="J48" s="7">
        <v>0.42</v>
      </c>
      <c r="K48" s="24">
        <v>0.63</v>
      </c>
      <c r="L48" s="29"/>
      <c r="M48" s="30"/>
      <c r="N48" s="180">
        <v>31.07</v>
      </c>
      <c r="O48" s="185">
        <f t="shared" si="7"/>
        <v>96.829999999999984</v>
      </c>
      <c r="P48" s="32"/>
      <c r="Q48" s="33">
        <v>206.011</v>
      </c>
      <c r="S48" s="33"/>
      <c r="T48" s="34"/>
      <c r="U48" s="34"/>
      <c r="V48" s="35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8"/>
      <c r="AK48" s="38"/>
      <c r="AL48" s="38"/>
      <c r="AM48" s="105"/>
      <c r="AN48" s="38"/>
      <c r="AO48" s="35"/>
      <c r="AQ48" s="38"/>
      <c r="BQ48" t="s">
        <v>126</v>
      </c>
      <c r="CA48" s="35">
        <v>22.117499999999996</v>
      </c>
      <c r="CC48" s="40">
        <v>-7.3</v>
      </c>
      <c r="CD48" s="67">
        <v>-10.3</v>
      </c>
      <c r="CE48" s="21">
        <v>-3.4059999999999988</v>
      </c>
      <c r="CF48" s="41"/>
      <c r="CG48" s="40">
        <v>27.6</v>
      </c>
      <c r="CH48" s="11">
        <f>-$CG$4+CI48</f>
        <v>-3.4059999999999988</v>
      </c>
      <c r="CI48" s="40">
        <v>27.3</v>
      </c>
      <c r="CJ48" s="41">
        <v>4.0039999999999999E-2</v>
      </c>
      <c r="CK48" s="41"/>
      <c r="CL48" s="41"/>
      <c r="CM48" s="41"/>
      <c r="CN48" s="43"/>
      <c r="CO48" s="43"/>
      <c r="CP48" s="198">
        <v>30.68</v>
      </c>
      <c r="CQ48" s="154">
        <v>-7.3</v>
      </c>
      <c r="CR48" s="154">
        <v>-10.3</v>
      </c>
      <c r="CS48" s="201"/>
      <c r="CT48" s="153" t="s">
        <v>107</v>
      </c>
      <c r="CU48" s="199" t="s">
        <v>127</v>
      </c>
      <c r="CV48" s="199">
        <v>66</v>
      </c>
      <c r="CW48" s="204">
        <v>5.7000000000000002E-2</v>
      </c>
      <c r="CX48" s="154">
        <v>-7.35</v>
      </c>
      <c r="CY48" s="153"/>
      <c r="CZ48" s="198">
        <v>32.450000000000003</v>
      </c>
      <c r="DA48" s="200">
        <v>11.65</v>
      </c>
      <c r="DB48" s="154">
        <v>-2.2999999999999998</v>
      </c>
      <c r="DC48" s="152">
        <v>-3.2059999999999995</v>
      </c>
      <c r="DD48" s="153"/>
      <c r="DE48" s="153"/>
      <c r="DF48" s="153"/>
      <c r="DG48" s="153"/>
      <c r="DH48" s="153"/>
      <c r="DI48" s="153"/>
      <c r="DJ48" s="153"/>
      <c r="DK48" s="153"/>
      <c r="DL48" s="153"/>
      <c r="DM48" s="153"/>
      <c r="DN48" s="153"/>
      <c r="DO48" s="153"/>
      <c r="DP48" s="153"/>
      <c r="DQ48" s="153"/>
      <c r="DR48" s="153"/>
      <c r="DS48" s="153"/>
      <c r="DT48" s="153"/>
    </row>
    <row r="49" spans="1:124" x14ac:dyDescent="0.3">
      <c r="A49" t="s">
        <v>107</v>
      </c>
      <c r="B49" s="7" t="s">
        <v>109</v>
      </c>
      <c r="C49" s="7">
        <v>81</v>
      </c>
      <c r="D49" s="194">
        <v>26.32</v>
      </c>
      <c r="E49" s="30">
        <v>3.48</v>
      </c>
      <c r="F49" s="23">
        <v>18.18</v>
      </c>
      <c r="G49" s="24">
        <v>4.3099999999999996</v>
      </c>
      <c r="H49" s="23">
        <v>13.18</v>
      </c>
      <c r="I49" s="26">
        <v>2.1</v>
      </c>
      <c r="J49" s="27">
        <v>0.56999999999999995</v>
      </c>
      <c r="K49" s="23">
        <v>0.7</v>
      </c>
      <c r="L49" s="29">
        <v>3.24</v>
      </c>
      <c r="M49" s="30">
        <v>0.18</v>
      </c>
      <c r="N49" s="180">
        <v>25.13</v>
      </c>
      <c r="O49" s="185">
        <f t="shared" si="7"/>
        <v>97.389999999999986</v>
      </c>
      <c r="P49" s="32"/>
      <c r="Q49" s="33">
        <v>38.515100000000004</v>
      </c>
      <c r="S49" s="33"/>
      <c r="T49" s="34"/>
      <c r="U49" s="34"/>
      <c r="V49" s="35"/>
      <c r="Z49" s="34"/>
      <c r="AA49" s="92"/>
      <c r="AB49" s="34"/>
      <c r="AC49" s="34"/>
      <c r="AD49" s="34"/>
      <c r="AE49" s="34"/>
      <c r="AF49" s="34"/>
      <c r="AG49" s="34"/>
      <c r="AH49" s="34"/>
      <c r="AI49" s="34"/>
      <c r="AJ49" s="38"/>
      <c r="AK49" s="38"/>
      <c r="AL49" s="37"/>
      <c r="AM49" s="105"/>
      <c r="AN49" s="38"/>
      <c r="AO49" s="35"/>
      <c r="AQ49" s="38"/>
      <c r="CA49" s="35">
        <v>17.587499999999999</v>
      </c>
      <c r="CC49" s="40">
        <v>-12.9</v>
      </c>
      <c r="CD49" s="41"/>
      <c r="CE49" s="62"/>
      <c r="CF49" s="41"/>
      <c r="CG49" s="98">
        <v>29.3</v>
      </c>
      <c r="CH49" s="98"/>
      <c r="CI49" s="41"/>
      <c r="CJ49" s="41">
        <v>0.36036000000000001</v>
      </c>
      <c r="CK49" s="41"/>
      <c r="CL49" s="41">
        <v>-4.9000000000000004</v>
      </c>
      <c r="CM49" s="41"/>
      <c r="CN49" s="43"/>
      <c r="CO49" s="43"/>
      <c r="CP49" s="198">
        <v>26.32</v>
      </c>
      <c r="CQ49" s="154">
        <v>-12.9</v>
      </c>
      <c r="CR49" s="155"/>
      <c r="CS49" s="201"/>
      <c r="CT49" s="153" t="s">
        <v>107</v>
      </c>
      <c r="CU49" s="199" t="s">
        <v>127</v>
      </c>
      <c r="CV49" s="200" t="s">
        <v>128</v>
      </c>
      <c r="CW49" s="198">
        <v>0.3</v>
      </c>
      <c r="CX49" s="154">
        <v>-13.1</v>
      </c>
      <c r="CY49" s="153"/>
      <c r="CZ49" s="207">
        <v>20.46</v>
      </c>
      <c r="DA49" s="208">
        <v>11.67</v>
      </c>
      <c r="DB49" s="158">
        <v>-13.8</v>
      </c>
      <c r="DC49" s="152">
        <v>-2.8060000000000009</v>
      </c>
      <c r="DD49" s="153"/>
      <c r="DE49" s="153"/>
      <c r="DF49" s="153"/>
      <c r="DG49" s="153"/>
      <c r="DH49" s="153"/>
      <c r="DI49" s="153"/>
      <c r="DJ49" s="153"/>
      <c r="DK49" s="153"/>
      <c r="DL49" s="153"/>
      <c r="DM49" s="153"/>
      <c r="DN49" s="153"/>
      <c r="DO49" s="153"/>
      <c r="DP49" s="153"/>
      <c r="DQ49" s="153"/>
      <c r="DR49" s="153"/>
      <c r="DS49" s="153"/>
      <c r="DT49" s="153"/>
    </row>
    <row r="50" spans="1:124" x14ac:dyDescent="0.3">
      <c r="A50" t="s">
        <v>116</v>
      </c>
      <c r="B50" s="7" t="s">
        <v>109</v>
      </c>
      <c r="C50" s="23">
        <v>145</v>
      </c>
      <c r="D50" s="196">
        <v>35.964124683689903</v>
      </c>
      <c r="E50" s="106"/>
      <c r="F50" s="44">
        <v>7.22</v>
      </c>
      <c r="G50" s="44">
        <v>1.87</v>
      </c>
      <c r="H50" s="50">
        <v>14.15</v>
      </c>
      <c r="I50" s="44">
        <v>2.1</v>
      </c>
      <c r="J50" s="36">
        <v>0.27</v>
      </c>
      <c r="K50" s="32">
        <v>0.15</v>
      </c>
      <c r="L50" s="29">
        <v>1.0874999999999999E-2</v>
      </c>
      <c r="M50" s="31"/>
      <c r="N50" s="180">
        <v>35.270000000000003</v>
      </c>
      <c r="O50" s="185">
        <f t="shared" si="7"/>
        <v>97.004999683689903</v>
      </c>
      <c r="P50" s="32"/>
      <c r="Q50" s="33">
        <v>268.70999999999998</v>
      </c>
      <c r="S50" s="33"/>
      <c r="T50" s="107"/>
      <c r="U50" s="107"/>
      <c r="V50" s="56"/>
      <c r="W50" s="72"/>
      <c r="X50" s="55"/>
      <c r="Y50" s="55"/>
      <c r="Z50" s="57"/>
      <c r="AA50" s="56"/>
      <c r="AB50" s="56"/>
      <c r="AC50" s="56"/>
      <c r="AD50" s="55"/>
      <c r="AE50" s="73"/>
      <c r="AF50" s="59"/>
      <c r="AG50" s="56"/>
      <c r="AH50" s="56"/>
      <c r="AI50" s="60"/>
      <c r="AJ50" s="61"/>
      <c r="AK50" s="60"/>
      <c r="AL50" s="60"/>
      <c r="AM50" s="60"/>
      <c r="AN50" s="60"/>
      <c r="AO50" s="35"/>
      <c r="AQ50" s="60"/>
      <c r="CA50" s="35">
        <v>25.650000000000002</v>
      </c>
      <c r="CC50" s="40">
        <v>-13.733333333333334</v>
      </c>
      <c r="CD50" s="41"/>
      <c r="CE50" s="62"/>
      <c r="CF50" s="41"/>
      <c r="CG50" s="40">
        <v>28.333333333333332</v>
      </c>
      <c r="CH50" s="40"/>
      <c r="CI50" s="41"/>
      <c r="CJ50" s="41"/>
      <c r="CK50" s="41"/>
      <c r="CL50" s="41"/>
      <c r="CM50" s="41"/>
      <c r="CN50" s="43"/>
      <c r="CO50" s="43"/>
      <c r="CP50" s="198">
        <v>35.964124683689903</v>
      </c>
      <c r="CQ50" s="154">
        <v>-13.733333333333334</v>
      </c>
      <c r="CR50" s="155"/>
      <c r="CS50" s="201"/>
      <c r="CT50" s="153" t="s">
        <v>107</v>
      </c>
      <c r="CU50" s="199" t="s">
        <v>127</v>
      </c>
      <c r="CV50" s="200" t="s">
        <v>129</v>
      </c>
      <c r="CW50" s="198">
        <v>0.3</v>
      </c>
      <c r="CX50" s="154">
        <v>-4.2</v>
      </c>
      <c r="CY50" s="153"/>
      <c r="CZ50" s="198">
        <v>29.52</v>
      </c>
      <c r="DA50" s="200">
        <v>12.47</v>
      </c>
      <c r="DB50" s="154">
        <v>-11.5</v>
      </c>
      <c r="DC50" s="152">
        <v>-2.0060000000000002</v>
      </c>
      <c r="DD50" s="153"/>
      <c r="DE50" s="153"/>
      <c r="DF50" s="153"/>
      <c r="DG50" s="153"/>
      <c r="DH50" s="153"/>
      <c r="DI50" s="153"/>
      <c r="DJ50" s="153"/>
      <c r="DK50" s="153"/>
      <c r="DL50" s="153"/>
      <c r="DM50" s="153"/>
      <c r="DN50" s="153"/>
      <c r="DO50" s="153"/>
      <c r="DP50" s="153"/>
      <c r="DQ50" s="153"/>
      <c r="DR50" s="153"/>
      <c r="DS50" s="153"/>
      <c r="DT50" s="153"/>
    </row>
    <row r="51" spans="1:124" x14ac:dyDescent="0.3">
      <c r="A51" t="s">
        <v>110</v>
      </c>
      <c r="B51" s="48" t="s">
        <v>109</v>
      </c>
      <c r="C51" s="23">
        <v>17</v>
      </c>
      <c r="D51" s="195">
        <v>27.19</v>
      </c>
      <c r="E51" s="65">
        <v>0.35</v>
      </c>
      <c r="F51" s="50">
        <v>19.54</v>
      </c>
      <c r="G51" s="44">
        <v>2.2400000000000002</v>
      </c>
      <c r="H51" s="50">
        <v>15.49</v>
      </c>
      <c r="I51" s="50">
        <v>1.9</v>
      </c>
      <c r="J51" s="51">
        <v>0.43</v>
      </c>
      <c r="K51" s="50">
        <v>0.23</v>
      </c>
      <c r="L51" s="29">
        <v>1.2750000000000001E-3</v>
      </c>
      <c r="M51" s="31">
        <v>0.12</v>
      </c>
      <c r="N51" s="180">
        <v>29.23</v>
      </c>
      <c r="O51" s="185">
        <f t="shared" si="7"/>
        <v>96.721275000000034</v>
      </c>
      <c r="P51" s="32"/>
      <c r="Q51" s="33">
        <v>734.47400000000005</v>
      </c>
      <c r="S51" s="33"/>
      <c r="T51" s="52"/>
      <c r="U51" s="52"/>
      <c r="V51" s="56"/>
      <c r="W51" s="55"/>
      <c r="X51" s="54"/>
      <c r="Y51" s="54"/>
      <c r="Z51" s="53"/>
      <c r="AA51" s="56"/>
      <c r="AB51" s="56"/>
      <c r="AC51" s="56"/>
      <c r="AD51" s="55"/>
      <c r="AE51" s="58"/>
      <c r="AF51" s="56"/>
      <c r="AG51" s="59"/>
      <c r="AH51" s="56"/>
      <c r="AI51" s="60"/>
      <c r="AJ51" s="61"/>
      <c r="AK51" s="108"/>
      <c r="AL51" s="60"/>
      <c r="AM51" s="60"/>
      <c r="AN51" s="60"/>
      <c r="AO51" s="35"/>
      <c r="AQ51" s="108"/>
      <c r="CA51" s="35">
        <v>21.24</v>
      </c>
      <c r="CC51" s="109">
        <v>-30</v>
      </c>
      <c r="CD51" s="41"/>
      <c r="CE51" s="62"/>
      <c r="CF51" s="41"/>
      <c r="CG51" s="40">
        <v>27.5</v>
      </c>
      <c r="CH51" s="40"/>
      <c r="CI51" s="41"/>
      <c r="CJ51" s="41"/>
      <c r="CK51" s="41"/>
      <c r="CL51" s="41"/>
      <c r="CM51" s="41"/>
      <c r="CN51" s="43"/>
      <c r="CO51" s="43"/>
      <c r="CP51" s="198">
        <v>27.19</v>
      </c>
      <c r="CQ51" s="154">
        <v>-30</v>
      </c>
      <c r="CR51" s="155"/>
      <c r="CS51" s="201"/>
      <c r="CT51" s="153" t="s">
        <v>107</v>
      </c>
      <c r="CU51" s="199" t="s">
        <v>127</v>
      </c>
      <c r="CV51" s="199">
        <v>53</v>
      </c>
      <c r="CW51" s="198">
        <v>0.55000000000000004</v>
      </c>
      <c r="CX51" s="154">
        <v>-7.5</v>
      </c>
      <c r="CY51" s="153"/>
      <c r="CZ51" s="198">
        <v>25.92</v>
      </c>
      <c r="DA51" s="200">
        <v>12.77</v>
      </c>
      <c r="DB51" s="154">
        <v>-8.1</v>
      </c>
      <c r="DC51" s="152">
        <v>-2.6059999999999981</v>
      </c>
      <c r="DD51" s="153"/>
      <c r="DE51" s="153"/>
      <c r="DF51" s="153"/>
      <c r="DG51" s="153"/>
      <c r="DH51" s="153"/>
      <c r="DI51" s="153"/>
      <c r="DJ51" s="153"/>
      <c r="DK51" s="153"/>
      <c r="DL51" s="153"/>
      <c r="DM51" s="153"/>
      <c r="DN51" s="153"/>
      <c r="DO51" s="153"/>
      <c r="DP51" s="153"/>
      <c r="DQ51" s="153"/>
      <c r="DR51" s="153"/>
      <c r="DS51" s="153"/>
      <c r="DT51" s="153"/>
    </row>
    <row r="52" spans="1:124" x14ac:dyDescent="0.3">
      <c r="A52" t="s">
        <v>116</v>
      </c>
      <c r="B52" s="7" t="s">
        <v>109</v>
      </c>
      <c r="C52" s="23">
        <v>147</v>
      </c>
      <c r="D52" s="182">
        <v>33.61</v>
      </c>
      <c r="E52" s="49">
        <v>0.48</v>
      </c>
      <c r="F52" s="44">
        <v>7.52</v>
      </c>
      <c r="G52" s="44">
        <v>2.23</v>
      </c>
      <c r="H52" s="44">
        <v>17.71</v>
      </c>
      <c r="I52" s="50">
        <v>1.68</v>
      </c>
      <c r="J52" s="70">
        <v>0.28999999999999998</v>
      </c>
      <c r="K52" s="32">
        <v>0.19</v>
      </c>
      <c r="L52" s="29">
        <v>1.1025E-2</v>
      </c>
      <c r="M52" s="31"/>
      <c r="N52" s="180">
        <v>34.5</v>
      </c>
      <c r="O52" s="185">
        <f t="shared" si="7"/>
        <v>98.221024999999997</v>
      </c>
      <c r="P52" s="32"/>
      <c r="Q52" s="33">
        <v>358.28000000000003</v>
      </c>
      <c r="S52" s="33"/>
      <c r="T52" s="110"/>
      <c r="U52" s="110"/>
      <c r="V52" s="56"/>
      <c r="W52" s="72"/>
      <c r="X52" s="55"/>
      <c r="Y52" s="71"/>
      <c r="Z52" s="57"/>
      <c r="AA52" s="53"/>
      <c r="AB52" s="53"/>
      <c r="AC52" s="56"/>
      <c r="AD52" s="55"/>
      <c r="AE52" s="58"/>
      <c r="AF52" s="59"/>
      <c r="AG52" s="56"/>
      <c r="AH52" s="111"/>
      <c r="AI52" s="60"/>
      <c r="AJ52" s="61"/>
      <c r="AK52" s="60"/>
      <c r="AL52" s="60"/>
      <c r="AM52" s="60"/>
      <c r="AN52" s="60"/>
      <c r="AO52" s="35"/>
      <c r="AQ52" s="60"/>
      <c r="CA52" s="35">
        <v>25.14</v>
      </c>
      <c r="CC52" s="40">
        <v>-12.833333333333334</v>
      </c>
      <c r="CD52" s="41"/>
      <c r="CE52" s="62"/>
      <c r="CF52" s="41"/>
      <c r="CG52" s="40">
        <v>26.933333333333334</v>
      </c>
      <c r="CH52" s="40"/>
      <c r="CI52" s="41"/>
      <c r="CJ52" s="41"/>
      <c r="CK52" s="41"/>
      <c r="CL52" s="41"/>
      <c r="CM52" s="41"/>
      <c r="CN52" s="43"/>
      <c r="CO52" s="43"/>
      <c r="CP52" s="198">
        <v>33.61</v>
      </c>
      <c r="CQ52" s="154">
        <v>-12.833333333333334</v>
      </c>
      <c r="CR52" s="155"/>
      <c r="CS52" s="201"/>
      <c r="CT52" s="153" t="s">
        <v>107</v>
      </c>
      <c r="CU52" s="199" t="s">
        <v>127</v>
      </c>
      <c r="CV52" s="199">
        <v>68</v>
      </c>
      <c r="CW52" s="198">
        <v>1.5</v>
      </c>
      <c r="CX52" s="154">
        <v>-14.533333333333333</v>
      </c>
      <c r="CY52" s="153"/>
      <c r="CZ52" s="205">
        <v>30.68</v>
      </c>
      <c r="DA52" s="206">
        <v>12.88</v>
      </c>
      <c r="DB52" s="203">
        <v>-10.3</v>
      </c>
      <c r="DC52" s="152">
        <v>-3.4059999999999988</v>
      </c>
      <c r="DD52" s="153"/>
      <c r="DE52" s="153"/>
      <c r="DF52" s="153"/>
      <c r="DG52" s="153"/>
      <c r="DH52" s="153"/>
      <c r="DI52" s="153"/>
      <c r="DJ52" s="153"/>
      <c r="DK52" s="153"/>
      <c r="DL52" s="153"/>
      <c r="DM52" s="153"/>
      <c r="DN52" s="153"/>
      <c r="DO52" s="153"/>
      <c r="DP52" s="153"/>
      <c r="DQ52" s="153"/>
      <c r="DR52" s="153"/>
      <c r="DS52" s="153"/>
      <c r="DT52" s="153"/>
    </row>
    <row r="53" spans="1:124" x14ac:dyDescent="0.3">
      <c r="A53" s="112" t="s">
        <v>116</v>
      </c>
      <c r="B53" s="113" t="s">
        <v>109</v>
      </c>
      <c r="C53" s="114">
        <v>144</v>
      </c>
      <c r="D53" s="197">
        <v>34.57</v>
      </c>
      <c r="E53" s="116">
        <v>1.21</v>
      </c>
      <c r="F53" s="117">
        <v>3.93</v>
      </c>
      <c r="G53" s="115">
        <v>1.24</v>
      </c>
      <c r="H53" s="115">
        <v>20.64</v>
      </c>
      <c r="I53" s="115">
        <v>1.62</v>
      </c>
      <c r="J53" s="118">
        <v>0.17</v>
      </c>
      <c r="K53" s="117">
        <v>0.16</v>
      </c>
      <c r="L53" s="119"/>
      <c r="M53" s="116"/>
      <c r="N53" s="186">
        <v>34.69</v>
      </c>
      <c r="O53" s="187">
        <f t="shared" si="7"/>
        <v>98.22999999999999</v>
      </c>
      <c r="P53" s="120"/>
      <c r="Q53" s="121">
        <v>89.570000000000007</v>
      </c>
      <c r="R53" s="112"/>
      <c r="S53" s="121"/>
      <c r="T53" s="122"/>
      <c r="U53" s="122"/>
      <c r="V53" s="123"/>
      <c r="W53" s="124"/>
      <c r="X53" s="125"/>
      <c r="Y53" s="125"/>
      <c r="Z53" s="123"/>
      <c r="AA53" s="126"/>
      <c r="AB53" s="126"/>
      <c r="AC53" s="123"/>
      <c r="AD53" s="127"/>
      <c r="AE53" s="128"/>
      <c r="AF53" s="129"/>
      <c r="AG53" s="123"/>
      <c r="AH53" s="123"/>
      <c r="AI53" s="130"/>
      <c r="AJ53" s="112"/>
      <c r="AK53" s="112"/>
      <c r="AL53" s="112"/>
      <c r="AM53" s="112"/>
      <c r="AN53" s="112"/>
      <c r="AO53" s="130"/>
      <c r="AP53" s="112"/>
      <c r="AQ53" s="112"/>
      <c r="AR53" s="112"/>
      <c r="AS53" s="112"/>
      <c r="AT53" s="112"/>
      <c r="AU53" s="112"/>
      <c r="AV53" s="112"/>
      <c r="AW53" s="112"/>
      <c r="AX53" s="112"/>
      <c r="AY53" s="112"/>
      <c r="AZ53" s="112"/>
      <c r="BA53" s="112"/>
      <c r="BB53" s="112"/>
      <c r="BC53" s="112"/>
      <c r="BD53" s="112"/>
      <c r="BE53" s="112"/>
      <c r="BF53" s="112"/>
      <c r="BG53" s="112"/>
      <c r="BH53" s="112"/>
      <c r="BI53" s="112"/>
      <c r="BJ53" s="112"/>
      <c r="BK53" s="112"/>
      <c r="BL53" s="112"/>
      <c r="BM53" s="112"/>
      <c r="BN53" s="112"/>
      <c r="BO53" s="112"/>
      <c r="BP53" s="112"/>
      <c r="BQ53" s="112"/>
      <c r="BR53" s="112"/>
      <c r="BS53" s="112"/>
      <c r="BT53" s="112"/>
      <c r="BU53" s="112"/>
      <c r="BV53" s="112"/>
      <c r="BW53" s="112"/>
      <c r="BX53" s="112"/>
      <c r="BY53" s="112"/>
      <c r="BZ53" s="112"/>
      <c r="CA53" s="130">
        <v>25.47</v>
      </c>
      <c r="CB53" s="112"/>
      <c r="CC53" s="131"/>
      <c r="CD53" s="132">
        <v>-4.2</v>
      </c>
      <c r="CE53" s="21">
        <v>-6.8060000000000009</v>
      </c>
      <c r="CF53" s="131"/>
      <c r="CG53" s="131"/>
      <c r="CH53" s="11">
        <f>-$CG$4+CI53</f>
        <v>-6.8060000000000009</v>
      </c>
      <c r="CI53" s="132">
        <v>23.9</v>
      </c>
      <c r="CJ53" s="131"/>
      <c r="CK53" s="131"/>
      <c r="CL53" s="131"/>
      <c r="CM53" s="131"/>
      <c r="CN53" s="133"/>
      <c r="CO53" s="133"/>
      <c r="CP53" s="207">
        <v>34.57</v>
      </c>
      <c r="CQ53" s="209"/>
      <c r="CR53" s="158">
        <v>-4.2</v>
      </c>
      <c r="CS53" s="210"/>
      <c r="CT53" s="211" t="s">
        <v>116</v>
      </c>
      <c r="CU53" s="212" t="s">
        <v>130</v>
      </c>
      <c r="CV53" s="208">
        <v>155</v>
      </c>
      <c r="CW53" s="207">
        <v>8.4700000000000006</v>
      </c>
      <c r="CX53" s="154">
        <v>-17.2</v>
      </c>
      <c r="CY53" s="153"/>
      <c r="CZ53" s="205">
        <v>34.57</v>
      </c>
      <c r="DA53" s="205">
        <v>20.64</v>
      </c>
      <c r="DB53" s="203">
        <v>-4.2</v>
      </c>
      <c r="DC53" s="157">
        <v>-6.8060000000000009</v>
      </c>
      <c r="DD53" s="153"/>
      <c r="DE53" s="153"/>
      <c r="DF53" s="153"/>
      <c r="DG53" s="153"/>
      <c r="DH53" s="153"/>
      <c r="DI53" s="153"/>
      <c r="DJ53" s="153"/>
      <c r="DK53" s="153"/>
      <c r="DL53" s="153"/>
      <c r="DM53" s="153"/>
      <c r="DN53" s="153"/>
      <c r="DO53" s="153"/>
      <c r="DP53" s="153"/>
      <c r="DQ53" s="153"/>
      <c r="DR53" s="153"/>
      <c r="DS53" s="153"/>
      <c r="DT53" s="153"/>
    </row>
    <row r="54" spans="1:124" x14ac:dyDescent="0.3">
      <c r="A54" t="s">
        <v>107</v>
      </c>
      <c r="B54" s="26" t="s">
        <v>113</v>
      </c>
      <c r="C54" s="28" t="s">
        <v>124</v>
      </c>
      <c r="D54" s="194">
        <v>17.5</v>
      </c>
      <c r="E54" s="46">
        <v>3.09</v>
      </c>
      <c r="F54" s="23">
        <v>37.5</v>
      </c>
      <c r="G54" s="23">
        <v>7.94</v>
      </c>
      <c r="H54" s="28">
        <v>6.2</v>
      </c>
      <c r="I54" s="7">
        <v>3.23</v>
      </c>
      <c r="J54" s="7">
        <v>1.47</v>
      </c>
      <c r="K54" s="28">
        <v>1.63</v>
      </c>
      <c r="L54" s="29">
        <v>0.38</v>
      </c>
      <c r="M54" s="22">
        <v>0.6</v>
      </c>
      <c r="N54" s="180">
        <v>18.399999999999999</v>
      </c>
      <c r="O54" s="185">
        <f t="shared" si="7"/>
        <v>97.94</v>
      </c>
      <c r="P54" s="32"/>
      <c r="Q54" s="33">
        <v>447.85000000000008</v>
      </c>
      <c r="S54" s="33"/>
      <c r="T54" s="92"/>
      <c r="U54" s="34"/>
      <c r="V54" s="35"/>
      <c r="Z54" s="34"/>
      <c r="AA54" s="92"/>
      <c r="AB54" s="34"/>
      <c r="AC54" s="34"/>
      <c r="AD54" s="34"/>
      <c r="AE54" s="34"/>
      <c r="AF54" s="34"/>
      <c r="AG54" s="34"/>
      <c r="AH54" s="34"/>
      <c r="AI54" s="34"/>
      <c r="AJ54" s="34"/>
      <c r="AK54" s="35"/>
      <c r="AL54" s="35"/>
      <c r="AQ54" s="35"/>
      <c r="CC54" s="41"/>
      <c r="CD54" s="99">
        <v>-28.2</v>
      </c>
      <c r="CE54" s="21">
        <v>-4.4559999999999995</v>
      </c>
      <c r="CF54" s="41"/>
      <c r="CG54" s="41"/>
      <c r="CH54" s="11">
        <f t="shared" ref="CH54:CH60" si="8">-$CG$4+CI54</f>
        <v>-4.4559999999999995</v>
      </c>
      <c r="CI54" s="99">
        <v>26.25</v>
      </c>
      <c r="CJ54" s="41">
        <v>0.35635600000000001</v>
      </c>
      <c r="CK54" s="41"/>
      <c r="CL54" s="41"/>
      <c r="CM54" s="41"/>
      <c r="CN54" s="43"/>
      <c r="CO54" s="43"/>
      <c r="CP54" s="198">
        <v>17.5</v>
      </c>
      <c r="CQ54" s="155"/>
      <c r="CR54" s="154">
        <v>-28.2</v>
      </c>
      <c r="CS54" s="201"/>
      <c r="CT54" s="153" t="s">
        <v>107</v>
      </c>
      <c r="CU54" s="199" t="s">
        <v>131</v>
      </c>
      <c r="CV54" s="199">
        <v>55</v>
      </c>
      <c r="CW54" s="198">
        <v>0.37</v>
      </c>
      <c r="CX54" s="154">
        <v>-13.766666666666666</v>
      </c>
      <c r="CY54" s="153"/>
      <c r="CZ54" s="153"/>
      <c r="DA54" s="153"/>
      <c r="DB54" s="153"/>
      <c r="DC54" s="153"/>
      <c r="DD54" s="153"/>
      <c r="DE54" s="153"/>
      <c r="DF54" s="153"/>
      <c r="DG54" s="153"/>
      <c r="DH54" s="153"/>
      <c r="DI54" s="153"/>
      <c r="DJ54" s="153"/>
      <c r="DK54" s="153"/>
      <c r="DL54" s="153"/>
      <c r="DM54" s="153"/>
      <c r="DN54" s="153"/>
      <c r="DO54" s="153"/>
      <c r="DP54" s="153"/>
      <c r="DQ54" s="153"/>
      <c r="DR54" s="153"/>
      <c r="DS54" s="153"/>
      <c r="DT54" s="153"/>
    </row>
    <row r="55" spans="1:124" x14ac:dyDescent="0.3">
      <c r="A55" t="s">
        <v>116</v>
      </c>
      <c r="B55" s="85" t="s">
        <v>113</v>
      </c>
      <c r="C55" s="23">
        <v>150</v>
      </c>
      <c r="D55" s="195">
        <v>16.39</v>
      </c>
      <c r="E55" s="31">
        <v>1.45</v>
      </c>
      <c r="F55" s="50">
        <v>41.13</v>
      </c>
      <c r="G55" s="77">
        <v>7.69</v>
      </c>
      <c r="H55" s="44">
        <v>8.74</v>
      </c>
      <c r="I55" s="44">
        <v>1.75</v>
      </c>
      <c r="J55" s="44">
        <v>1.43</v>
      </c>
      <c r="K55" s="50">
        <v>0.64</v>
      </c>
      <c r="L55" s="29">
        <v>1.125E-2</v>
      </c>
      <c r="M55" s="65">
        <v>0.28999999999999998</v>
      </c>
      <c r="N55" s="180">
        <v>16.940000000000001</v>
      </c>
      <c r="O55" s="185">
        <f t="shared" si="7"/>
        <v>96.461250000000007</v>
      </c>
      <c r="P55" s="32"/>
      <c r="Q55" s="33">
        <v>1522.69</v>
      </c>
      <c r="S55" s="33"/>
      <c r="T55" s="110"/>
      <c r="U55" s="110"/>
      <c r="V55" s="134"/>
      <c r="W55" s="54"/>
      <c r="X55" s="95"/>
      <c r="Y55" s="135"/>
      <c r="Z55" s="53"/>
      <c r="AA55" s="56"/>
      <c r="AB55" s="56"/>
      <c r="AC55" s="56"/>
      <c r="AD55" s="55"/>
      <c r="AE55" s="58"/>
      <c r="AF55" s="56"/>
      <c r="AG55" s="56"/>
      <c r="AH55" s="56"/>
      <c r="AI55" s="74"/>
      <c r="AJ55" s="75"/>
      <c r="AK55" s="74"/>
      <c r="AL55" s="74"/>
      <c r="AM55" s="104"/>
      <c r="AN55" s="60"/>
      <c r="AO55" s="35"/>
      <c r="AQ55" s="74"/>
      <c r="CA55" s="35"/>
      <c r="CC55" s="40"/>
      <c r="CD55" s="40">
        <v>-19.2</v>
      </c>
      <c r="CE55" s="21">
        <v>-5.3060000000000009</v>
      </c>
      <c r="CF55" s="41"/>
      <c r="CG55" s="40"/>
      <c r="CH55" s="11">
        <f t="shared" si="8"/>
        <v>-5.3060000000000009</v>
      </c>
      <c r="CI55" s="40">
        <v>25.4</v>
      </c>
      <c r="CJ55" s="41"/>
      <c r="CK55" s="41"/>
      <c r="CL55" s="41"/>
      <c r="CM55" s="41"/>
      <c r="CN55" s="43"/>
      <c r="CO55" s="43"/>
      <c r="CP55" s="198">
        <v>16.39</v>
      </c>
      <c r="CQ55" s="154"/>
      <c r="CR55" s="154">
        <v>-19.2</v>
      </c>
      <c r="CS55" s="201"/>
      <c r="CT55" s="213" t="s">
        <v>175</v>
      </c>
      <c r="CU55" s="199"/>
      <c r="CV55" s="213"/>
      <c r="CW55" s="213"/>
      <c r="CX55" s="153"/>
      <c r="CY55" s="153"/>
      <c r="CZ55" s="198"/>
      <c r="DA55" s="198"/>
      <c r="DB55" s="155"/>
      <c r="DC55" s="154"/>
      <c r="DD55" s="153"/>
      <c r="DE55" s="153"/>
      <c r="DF55" s="153"/>
      <c r="DG55" s="153"/>
      <c r="DH55" s="153"/>
      <c r="DI55" s="153"/>
      <c r="DJ55" s="153"/>
      <c r="DK55" s="153"/>
      <c r="DL55" s="153"/>
      <c r="DM55" s="153"/>
      <c r="DN55" s="153"/>
      <c r="DO55" s="153"/>
      <c r="DP55" s="153"/>
      <c r="DQ55" s="153"/>
      <c r="DR55" s="153"/>
      <c r="DS55" s="153"/>
      <c r="DT55" s="153"/>
    </row>
    <row r="56" spans="1:124" x14ac:dyDescent="0.3">
      <c r="A56" t="s">
        <v>107</v>
      </c>
      <c r="B56" s="7" t="s">
        <v>119</v>
      </c>
      <c r="C56" s="7">
        <v>69</v>
      </c>
      <c r="D56" s="194">
        <v>15.62</v>
      </c>
      <c r="E56" s="30">
        <v>19.28</v>
      </c>
      <c r="F56" s="23">
        <v>27.52</v>
      </c>
      <c r="G56" s="28">
        <v>6.92</v>
      </c>
      <c r="H56" s="23">
        <v>5.0999999999999996</v>
      </c>
      <c r="I56" s="7">
        <v>2.57</v>
      </c>
      <c r="J56" s="7">
        <v>1.21</v>
      </c>
      <c r="K56" s="23">
        <v>1.29</v>
      </c>
      <c r="L56" s="29"/>
      <c r="M56" s="46">
        <v>0.4</v>
      </c>
      <c r="N56" s="180">
        <v>16.82</v>
      </c>
      <c r="O56" s="185">
        <f t="shared" si="7"/>
        <v>96.72999999999999</v>
      </c>
      <c r="P56" s="32"/>
      <c r="Q56" s="33">
        <v>447.85000000000008</v>
      </c>
      <c r="S56" s="33"/>
      <c r="T56" s="34"/>
      <c r="U56" s="34"/>
      <c r="V56" s="35"/>
      <c r="Z56" s="34"/>
      <c r="AA56" s="92"/>
      <c r="AB56" s="34"/>
      <c r="AC56" s="34"/>
      <c r="AD56" s="34"/>
      <c r="AE56" s="34"/>
      <c r="AF56" s="34"/>
      <c r="AG56" s="34"/>
      <c r="AH56" s="34"/>
      <c r="AI56" s="34"/>
      <c r="AJ56" s="38"/>
      <c r="AK56" s="38"/>
      <c r="AL56" s="38"/>
      <c r="AM56" s="137"/>
      <c r="AN56" s="38"/>
      <c r="AO56" s="35"/>
      <c r="AQ56" s="38"/>
      <c r="CA56" s="35">
        <v>9.5549999999999997</v>
      </c>
      <c r="CC56" s="40" t="s">
        <v>115</v>
      </c>
      <c r="CD56" s="40">
        <v>-3.6</v>
      </c>
      <c r="CE56" s="21">
        <v>-7.7059999999999995</v>
      </c>
      <c r="CF56" s="41"/>
      <c r="CG56" s="40" t="s">
        <v>115</v>
      </c>
      <c r="CH56" s="11">
        <f t="shared" si="8"/>
        <v>-7.7059999999999995</v>
      </c>
      <c r="CI56" s="40">
        <v>23</v>
      </c>
      <c r="CJ56" s="41"/>
      <c r="CK56" s="41"/>
      <c r="CL56" s="41"/>
      <c r="CM56" s="41"/>
      <c r="CN56" s="43"/>
      <c r="CO56" s="43"/>
      <c r="CP56" s="198">
        <v>15.62</v>
      </c>
      <c r="CQ56" s="154" t="s">
        <v>115</v>
      </c>
      <c r="CR56" s="154">
        <v>-3.6</v>
      </c>
      <c r="CS56" s="201"/>
      <c r="CT56" s="213" t="s">
        <v>133</v>
      </c>
      <c r="CU56" s="199"/>
      <c r="CV56" s="213"/>
      <c r="CW56" s="213"/>
      <c r="CX56" s="153"/>
      <c r="CY56" s="153"/>
      <c r="CZ56" s="198"/>
      <c r="DA56" s="198"/>
      <c r="DB56" s="155"/>
      <c r="DC56" s="154"/>
      <c r="DD56" s="153"/>
      <c r="DE56" s="153"/>
      <c r="DF56" s="153"/>
      <c r="DG56" s="153"/>
      <c r="DH56" s="153"/>
      <c r="DI56" s="153"/>
      <c r="DJ56" s="153"/>
      <c r="DK56" s="153"/>
      <c r="DL56" s="153"/>
      <c r="DM56" s="153"/>
      <c r="DN56" s="153"/>
      <c r="DO56" s="153"/>
      <c r="DP56" s="153"/>
      <c r="DQ56" s="153"/>
      <c r="DR56" s="153"/>
      <c r="DS56" s="153"/>
      <c r="DT56" s="153"/>
    </row>
    <row r="57" spans="1:124" x14ac:dyDescent="0.3">
      <c r="A57" t="s">
        <v>116</v>
      </c>
      <c r="B57" s="7" t="s">
        <v>130</v>
      </c>
      <c r="C57" s="23">
        <v>155</v>
      </c>
      <c r="D57" s="44">
        <v>8.4700000000000006</v>
      </c>
      <c r="E57" s="49">
        <v>1.66</v>
      </c>
      <c r="F57" s="44">
        <v>59.42</v>
      </c>
      <c r="G57" s="32">
        <v>8.27</v>
      </c>
      <c r="H57" s="44">
        <v>5.41</v>
      </c>
      <c r="I57" s="44">
        <v>1.72</v>
      </c>
      <c r="J57" s="32">
        <v>1.91</v>
      </c>
      <c r="K57" s="77">
        <v>0.85</v>
      </c>
      <c r="L57" s="29">
        <v>1.1625E-2</v>
      </c>
      <c r="M57" s="65">
        <v>0.39</v>
      </c>
      <c r="N57" s="180">
        <v>9.66</v>
      </c>
      <c r="O57" s="185">
        <f t="shared" si="7"/>
        <v>97.771624999999972</v>
      </c>
      <c r="P57" s="32"/>
      <c r="Q57" s="33">
        <v>2776.67</v>
      </c>
      <c r="S57" s="33"/>
      <c r="T57" s="52"/>
      <c r="U57" s="52"/>
      <c r="V57" s="57"/>
      <c r="W57" s="54"/>
      <c r="X57" s="55"/>
      <c r="Y57" s="55"/>
      <c r="Z57" s="56"/>
      <c r="AA57" s="56"/>
      <c r="AB57" s="56"/>
      <c r="AC57" s="56"/>
      <c r="AD57" s="55"/>
      <c r="AE57" s="138"/>
      <c r="AF57" s="56"/>
      <c r="AG57" s="56"/>
      <c r="AH57" s="56"/>
      <c r="AI57" s="74"/>
      <c r="AJ57" s="75"/>
      <c r="AK57" s="74"/>
      <c r="AL57" s="74"/>
      <c r="AM57" s="60"/>
      <c r="AN57" s="60"/>
      <c r="AO57" s="35"/>
      <c r="AQ57" s="74"/>
      <c r="CA57" s="35">
        <v>4.3499999999999996</v>
      </c>
      <c r="CC57" s="40"/>
      <c r="CD57" s="40">
        <v>-17.2</v>
      </c>
      <c r="CE57" s="21">
        <v>-4.5060000000000002</v>
      </c>
      <c r="CF57" s="41"/>
      <c r="CG57" s="40"/>
      <c r="CH57" s="11">
        <f t="shared" si="8"/>
        <v>-4.5060000000000002</v>
      </c>
      <c r="CI57" s="40">
        <v>26.2</v>
      </c>
      <c r="CJ57" s="41">
        <v>0.12812799999999999</v>
      </c>
      <c r="CK57" s="41"/>
      <c r="CL57" s="41"/>
      <c r="CM57" s="41"/>
      <c r="CN57" s="43"/>
      <c r="CO57" s="43"/>
      <c r="CP57" s="198">
        <v>8.4700000000000006</v>
      </c>
      <c r="CQ57" s="154"/>
      <c r="CR57" s="154">
        <v>-17.2</v>
      </c>
      <c r="CS57" s="201"/>
      <c r="CT57" s="213" t="s">
        <v>134</v>
      </c>
      <c r="CU57" s="199"/>
      <c r="CV57" s="213"/>
      <c r="CW57" s="213"/>
      <c r="CX57" s="153"/>
      <c r="CY57" s="153"/>
      <c r="CZ57" s="198"/>
      <c r="DA57" s="200"/>
      <c r="DB57" s="155"/>
      <c r="DC57" s="154"/>
      <c r="DD57" s="153"/>
      <c r="DE57" s="153"/>
      <c r="DF57" s="153"/>
      <c r="DG57" s="153"/>
      <c r="DH57" s="153"/>
      <c r="DI57" s="153"/>
      <c r="DJ57" s="153"/>
      <c r="DK57" s="153"/>
      <c r="DL57" s="153"/>
      <c r="DM57" s="153"/>
      <c r="DN57" s="153"/>
      <c r="DO57" s="153"/>
      <c r="DP57" s="153"/>
      <c r="DQ57" s="153"/>
      <c r="DR57" s="153"/>
      <c r="DS57" s="153"/>
      <c r="DT57" s="153"/>
    </row>
    <row r="58" spans="1:124" x14ac:dyDescent="0.3">
      <c r="A58" t="s">
        <v>107</v>
      </c>
      <c r="B58" s="26" t="s">
        <v>117</v>
      </c>
      <c r="C58" s="7">
        <v>60</v>
      </c>
      <c r="D58" s="44">
        <v>7.87</v>
      </c>
      <c r="E58" s="22">
        <v>4.5</v>
      </c>
      <c r="F58" s="23">
        <v>45.5</v>
      </c>
      <c r="G58" s="23">
        <v>8.89</v>
      </c>
      <c r="H58" s="23">
        <v>7.12</v>
      </c>
      <c r="I58" s="7">
        <v>2.5</v>
      </c>
      <c r="J58" s="27">
        <v>2.09</v>
      </c>
      <c r="K58" s="23">
        <v>1.72</v>
      </c>
      <c r="L58" s="29">
        <v>2.63</v>
      </c>
      <c r="M58" s="46">
        <v>0.61</v>
      </c>
      <c r="N58" s="180">
        <v>12.68</v>
      </c>
      <c r="O58" s="185">
        <f t="shared" si="7"/>
        <v>96.110000000000014</v>
      </c>
      <c r="P58" s="32"/>
      <c r="Q58" s="33">
        <v>385.15099999999995</v>
      </c>
      <c r="S58" s="33"/>
      <c r="T58" s="34"/>
      <c r="U58" s="34"/>
      <c r="V58" s="35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8"/>
      <c r="AK58" s="38"/>
      <c r="AL58" s="39"/>
      <c r="AM58" s="38"/>
      <c r="AN58" s="38"/>
      <c r="AO58" s="35"/>
      <c r="AQ58" s="38"/>
      <c r="CA58" s="35">
        <v>6.63</v>
      </c>
      <c r="CC58" s="40" t="s">
        <v>115</v>
      </c>
      <c r="CD58" s="40">
        <v>-6.6</v>
      </c>
      <c r="CE58" s="21">
        <v>-6.9059999999999988</v>
      </c>
      <c r="CF58" s="41"/>
      <c r="CG58" s="42"/>
      <c r="CH58" s="11">
        <f t="shared" si="8"/>
        <v>-6.9059999999999988</v>
      </c>
      <c r="CI58" s="40">
        <v>23.8</v>
      </c>
      <c r="CJ58" s="41"/>
      <c r="CK58" s="41"/>
      <c r="CL58" s="41"/>
      <c r="CM58" s="41"/>
      <c r="CN58" s="43"/>
      <c r="CO58" s="43"/>
      <c r="CP58" s="198">
        <v>7.87</v>
      </c>
      <c r="CQ58" s="154" t="s">
        <v>115</v>
      </c>
      <c r="CR58" s="154">
        <v>-6.6</v>
      </c>
      <c r="CS58" s="201"/>
      <c r="CT58" s="213" t="s">
        <v>135</v>
      </c>
      <c r="CU58" s="199"/>
      <c r="CV58" s="213"/>
      <c r="CW58" s="213"/>
      <c r="CX58" s="153"/>
      <c r="CY58" s="153"/>
      <c r="CZ58" s="198"/>
      <c r="DA58" s="200"/>
      <c r="DB58" s="155"/>
      <c r="DC58" s="155"/>
      <c r="DD58" s="153"/>
      <c r="DE58" s="153"/>
      <c r="DF58" s="153"/>
      <c r="DG58" s="153"/>
      <c r="DH58" s="153"/>
      <c r="DI58" s="153"/>
      <c r="DJ58" s="153"/>
      <c r="DK58" s="153"/>
      <c r="DL58" s="153"/>
      <c r="DM58" s="153"/>
      <c r="DN58" s="153"/>
      <c r="DO58" s="153"/>
      <c r="DP58" s="153"/>
      <c r="DQ58" s="153"/>
      <c r="DR58" s="153"/>
      <c r="DS58" s="153"/>
      <c r="DT58" s="153"/>
    </row>
    <row r="59" spans="1:124" x14ac:dyDescent="0.3">
      <c r="A59" t="s">
        <v>107</v>
      </c>
      <c r="B59" s="7" t="s">
        <v>121</v>
      </c>
      <c r="C59" s="24" t="s">
        <v>122</v>
      </c>
      <c r="D59" s="90">
        <v>4.05</v>
      </c>
      <c r="E59" s="30">
        <v>28.66</v>
      </c>
      <c r="F59" s="23">
        <v>38.729999999999997</v>
      </c>
      <c r="G59" s="91">
        <f>0.1623*F59</f>
        <v>6.2858789999999996</v>
      </c>
      <c r="H59" s="23">
        <v>2.12</v>
      </c>
      <c r="I59" s="26">
        <v>2.0699999999999998</v>
      </c>
      <c r="J59" s="7">
        <v>1.91</v>
      </c>
      <c r="K59" s="28">
        <v>1.69</v>
      </c>
      <c r="L59" s="29"/>
      <c r="M59" s="30">
        <v>0.38</v>
      </c>
      <c r="N59" s="180">
        <v>7.74</v>
      </c>
      <c r="O59" s="185">
        <f t="shared" si="7"/>
        <v>93.635878999999974</v>
      </c>
      <c r="P59" s="32"/>
      <c r="Q59" s="34"/>
      <c r="S59" s="34"/>
      <c r="T59" s="34"/>
      <c r="U59" s="34"/>
      <c r="V59" s="35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5"/>
      <c r="AL59" s="35"/>
      <c r="AO59" s="35"/>
      <c r="AQ59" s="35"/>
      <c r="CA59" s="35">
        <v>2.0550000000000002</v>
      </c>
      <c r="CC59" s="41"/>
      <c r="CD59" s="40">
        <v>-14.466666666666669</v>
      </c>
      <c r="CE59" s="21">
        <v>-3.3059999999999974</v>
      </c>
      <c r="CF59" s="41"/>
      <c r="CG59" s="41"/>
      <c r="CH59" s="11">
        <f t="shared" si="8"/>
        <v>-3.3059999999999974</v>
      </c>
      <c r="CI59" s="40">
        <v>27.400000000000002</v>
      </c>
      <c r="CJ59" s="41"/>
      <c r="CK59" s="41"/>
      <c r="CL59" s="41"/>
      <c r="CM59" s="41"/>
      <c r="CN59" s="43"/>
      <c r="CO59" s="43"/>
      <c r="CP59" s="198">
        <v>4.05</v>
      </c>
      <c r="CQ59" s="155"/>
      <c r="CR59" s="154">
        <v>-14.466666666666669</v>
      </c>
      <c r="CS59" s="201"/>
      <c r="CT59" s="213" t="s">
        <v>136</v>
      </c>
      <c r="CU59" s="199"/>
      <c r="CV59" s="213"/>
      <c r="CW59" s="213"/>
      <c r="CX59" s="153"/>
      <c r="CY59" s="153"/>
      <c r="CZ59" s="198"/>
      <c r="DA59" s="200"/>
      <c r="DB59" s="155"/>
      <c r="DC59" s="155"/>
      <c r="DD59" s="153"/>
      <c r="DE59" s="153"/>
      <c r="DF59" s="153"/>
      <c r="DG59" s="153"/>
      <c r="DH59" s="153"/>
      <c r="DI59" s="153"/>
      <c r="DJ59" s="153"/>
      <c r="DK59" s="153"/>
      <c r="DL59" s="153"/>
      <c r="DM59" s="153"/>
      <c r="DN59" s="153"/>
      <c r="DO59" s="153"/>
      <c r="DP59" s="153"/>
      <c r="DQ59" s="153"/>
      <c r="DR59" s="153"/>
      <c r="DS59" s="153"/>
      <c r="DT59" s="153"/>
    </row>
    <row r="60" spans="1:124" x14ac:dyDescent="0.3">
      <c r="A60" t="s">
        <v>107</v>
      </c>
      <c r="B60" s="26" t="s">
        <v>121</v>
      </c>
      <c r="C60" s="7">
        <v>52</v>
      </c>
      <c r="D60" s="44">
        <v>3.91</v>
      </c>
      <c r="E60" s="22">
        <v>21.72</v>
      </c>
      <c r="F60" s="23">
        <v>45.2</v>
      </c>
      <c r="G60" s="23">
        <v>8.74</v>
      </c>
      <c r="H60" s="28">
        <v>3</v>
      </c>
      <c r="I60" s="7">
        <v>2.0299999999999998</v>
      </c>
      <c r="J60" s="27">
        <v>1.66</v>
      </c>
      <c r="K60" s="23">
        <v>1.7</v>
      </c>
      <c r="L60" s="29"/>
      <c r="M60" s="46">
        <v>0.3</v>
      </c>
      <c r="N60" s="180">
        <v>8.11</v>
      </c>
      <c r="O60" s="185">
        <f t="shared" si="7"/>
        <v>96.36999999999999</v>
      </c>
      <c r="P60" s="32"/>
      <c r="Q60" s="34"/>
      <c r="S60" s="34"/>
      <c r="T60" s="93"/>
      <c r="U60" s="34"/>
      <c r="V60" s="35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O60" s="35"/>
      <c r="CA60" s="35">
        <v>2.58</v>
      </c>
      <c r="CC60" s="41"/>
      <c r="CD60" s="41">
        <v>-11.350000000000001</v>
      </c>
      <c r="CE60" s="21">
        <v>-6.4559999999999995</v>
      </c>
      <c r="CF60" s="41"/>
      <c r="CG60" s="41"/>
      <c r="CH60" s="11">
        <f t="shared" si="8"/>
        <v>-6.4559999999999995</v>
      </c>
      <c r="CI60" s="41">
        <v>24.25</v>
      </c>
      <c r="CJ60" s="41"/>
      <c r="CK60" s="41"/>
      <c r="CL60" s="41"/>
      <c r="CM60" s="41"/>
      <c r="CN60" s="43"/>
      <c r="CO60" s="43"/>
      <c r="CP60" s="198">
        <v>3.91</v>
      </c>
      <c r="CQ60" s="155"/>
      <c r="CR60" s="155">
        <v>-11.350000000000001</v>
      </c>
      <c r="CS60" s="201"/>
      <c r="CT60" s="213" t="s">
        <v>137</v>
      </c>
      <c r="CU60" s="199"/>
      <c r="CV60" s="213"/>
      <c r="CW60" s="213"/>
      <c r="CX60" s="153"/>
      <c r="CY60" s="153"/>
      <c r="CZ60" s="198"/>
      <c r="DA60" s="200"/>
      <c r="DB60" s="154"/>
      <c r="DC60" s="154"/>
      <c r="DD60" s="153"/>
      <c r="DE60" s="153"/>
      <c r="DF60" s="153"/>
      <c r="DG60" s="153"/>
      <c r="DH60" s="153"/>
      <c r="DI60" s="153"/>
      <c r="DJ60" s="153"/>
      <c r="DK60" s="153"/>
      <c r="DL60" s="153"/>
      <c r="DM60" s="153"/>
      <c r="DN60" s="153"/>
      <c r="DO60" s="153"/>
      <c r="DP60" s="153"/>
      <c r="DQ60" s="153"/>
      <c r="DR60" s="153"/>
      <c r="DS60" s="153"/>
      <c r="DT60" s="153"/>
    </row>
    <row r="61" spans="1:124" ht="15.6" x14ac:dyDescent="0.3">
      <c r="A61" t="s">
        <v>107</v>
      </c>
      <c r="B61" s="7" t="s">
        <v>138</v>
      </c>
      <c r="C61" s="24" t="s">
        <v>139</v>
      </c>
      <c r="D61" s="44">
        <v>2.96</v>
      </c>
      <c r="E61" s="30">
        <v>1.4</v>
      </c>
      <c r="F61" s="23">
        <v>4.59</v>
      </c>
      <c r="G61" s="23">
        <v>1.02</v>
      </c>
      <c r="H61" s="23">
        <v>52.2</v>
      </c>
      <c r="I61" s="7">
        <v>0.52</v>
      </c>
      <c r="J61" s="26">
        <v>0.41</v>
      </c>
      <c r="K61" s="23">
        <v>1.1399999999999999</v>
      </c>
      <c r="L61" s="29">
        <v>25.81</v>
      </c>
      <c r="M61" s="46">
        <v>0.15</v>
      </c>
      <c r="N61" s="180">
        <v>9.07</v>
      </c>
      <c r="O61" s="185">
        <f t="shared" si="7"/>
        <v>99.27000000000001</v>
      </c>
      <c r="P61" s="32"/>
      <c r="Q61" s="33">
        <v>1164.4100000000001</v>
      </c>
      <c r="S61" s="33"/>
      <c r="T61" s="92"/>
      <c r="U61" s="139"/>
      <c r="V61" s="35"/>
      <c r="Z61" s="34"/>
      <c r="AA61" s="34"/>
      <c r="AB61" s="34"/>
      <c r="AC61" s="34"/>
      <c r="AD61" s="34"/>
      <c r="AE61" s="34"/>
      <c r="AF61" s="34"/>
      <c r="AG61" s="34"/>
      <c r="AH61" s="34"/>
      <c r="AI61" s="80"/>
      <c r="AJ61" s="38"/>
      <c r="AK61" s="38"/>
      <c r="AM61" s="72"/>
      <c r="AN61" s="38"/>
      <c r="AO61" s="35"/>
      <c r="AQ61" s="38"/>
      <c r="CA61" s="35">
        <v>5.0999999999999996</v>
      </c>
      <c r="CC61" s="40" t="s">
        <v>115</v>
      </c>
      <c r="CD61" s="41"/>
      <c r="CE61" s="84"/>
      <c r="CF61" s="41"/>
      <c r="CG61" s="41"/>
      <c r="CH61" s="41"/>
      <c r="CI61" s="41"/>
      <c r="CJ61" s="41">
        <v>6.0059999999999995E-2</v>
      </c>
      <c r="CK61" s="41">
        <v>10.6</v>
      </c>
      <c r="CL61" s="41"/>
      <c r="CM61" s="41"/>
      <c r="CN61" s="43"/>
      <c r="CO61" s="43"/>
      <c r="CP61" s="198">
        <v>2.96</v>
      </c>
      <c r="CQ61" s="154" t="s">
        <v>115</v>
      </c>
      <c r="CR61" s="155"/>
      <c r="CS61" s="201"/>
      <c r="CT61" s="213" t="s">
        <v>140</v>
      </c>
      <c r="CU61" s="199"/>
      <c r="CV61" s="213"/>
      <c r="CW61" s="213"/>
      <c r="CX61" s="153"/>
      <c r="CY61" s="153"/>
      <c r="CZ61" s="198"/>
      <c r="DA61" s="198"/>
      <c r="DB61" s="155"/>
      <c r="DC61" s="154"/>
      <c r="DD61" s="153"/>
      <c r="DE61" s="153"/>
      <c r="DF61" s="153"/>
      <c r="DG61" s="153"/>
      <c r="DH61" s="153"/>
      <c r="DI61" s="153"/>
      <c r="DJ61" s="153"/>
      <c r="DK61" s="153"/>
      <c r="DL61" s="153"/>
      <c r="DM61" s="153"/>
      <c r="DN61" s="153"/>
      <c r="DO61" s="153"/>
      <c r="DP61" s="153"/>
      <c r="DQ61" s="153"/>
      <c r="DR61" s="153"/>
      <c r="DS61" s="153"/>
      <c r="DT61" s="153"/>
    </row>
    <row r="62" spans="1:124" x14ac:dyDescent="0.3">
      <c r="A62" t="s">
        <v>107</v>
      </c>
      <c r="B62" s="26" t="s">
        <v>127</v>
      </c>
      <c r="C62" s="7">
        <v>68</v>
      </c>
      <c r="D62" s="63">
        <v>1.5</v>
      </c>
      <c r="E62" s="30">
        <v>6.28</v>
      </c>
      <c r="F62" s="23">
        <v>56.49</v>
      </c>
      <c r="G62" s="23">
        <v>13.72</v>
      </c>
      <c r="H62" s="23">
        <v>5.44</v>
      </c>
      <c r="I62" s="7">
        <v>2.4</v>
      </c>
      <c r="J62" s="7">
        <v>3.35</v>
      </c>
      <c r="K62" s="23">
        <v>2.2000000000000002</v>
      </c>
      <c r="L62" s="29">
        <v>1.46</v>
      </c>
      <c r="M62" s="30">
        <v>0.48</v>
      </c>
      <c r="N62" s="180">
        <v>3.46</v>
      </c>
      <c r="O62" s="185">
        <f t="shared" si="7"/>
        <v>96.779999999999987</v>
      </c>
      <c r="P62" s="32"/>
      <c r="Q62" s="33">
        <v>752.38800000000003</v>
      </c>
      <c r="S62" s="33"/>
      <c r="T62" s="34"/>
      <c r="U62" s="34"/>
      <c r="V62" s="35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O62" s="35"/>
      <c r="CA62" s="35">
        <v>1.3800000000000001</v>
      </c>
      <c r="CC62" s="41"/>
      <c r="CD62" s="40">
        <v>-14.533333333333333</v>
      </c>
      <c r="CE62" s="21">
        <v>-2.8059999999999974</v>
      </c>
      <c r="CF62" s="41"/>
      <c r="CG62" s="41"/>
      <c r="CH62" s="11">
        <f t="shared" ref="CH62:CH95" si="9">-$CG$4+CI62</f>
        <v>-2.8059999999999974</v>
      </c>
      <c r="CI62" s="40">
        <v>27.900000000000002</v>
      </c>
      <c r="CJ62" s="41"/>
      <c r="CK62" s="41"/>
      <c r="CL62" s="41"/>
      <c r="CM62" s="41"/>
      <c r="CN62" s="43"/>
      <c r="CO62" s="43"/>
      <c r="CP62" s="198">
        <v>1.5</v>
      </c>
      <c r="CQ62" s="155"/>
      <c r="CR62" s="154">
        <v>-14.533333333333333</v>
      </c>
      <c r="CS62" s="201"/>
      <c r="CT62" s="213" t="s">
        <v>141</v>
      </c>
      <c r="CU62" s="199"/>
      <c r="CV62" s="213"/>
      <c r="CW62" s="213"/>
      <c r="CX62" s="153"/>
      <c r="CY62" s="153"/>
      <c r="CZ62" s="198"/>
      <c r="DA62" s="200"/>
      <c r="DB62" s="155"/>
      <c r="DC62" s="154"/>
      <c r="DD62" s="153"/>
      <c r="DE62" s="153"/>
      <c r="DF62" s="153"/>
      <c r="DG62" s="153"/>
      <c r="DH62" s="153"/>
      <c r="DI62" s="153"/>
      <c r="DJ62" s="153"/>
      <c r="DK62" s="153"/>
      <c r="DL62" s="153"/>
      <c r="DM62" s="153"/>
      <c r="DN62" s="153"/>
      <c r="DO62" s="153"/>
      <c r="DP62" s="153"/>
      <c r="DQ62" s="153"/>
      <c r="DR62" s="153"/>
      <c r="DS62" s="153"/>
      <c r="DT62" s="153"/>
    </row>
    <row r="63" spans="1:124" x14ac:dyDescent="0.3">
      <c r="A63" t="s">
        <v>107</v>
      </c>
      <c r="B63" s="26" t="s">
        <v>127</v>
      </c>
      <c r="C63" s="7">
        <v>53</v>
      </c>
      <c r="D63" s="90">
        <v>0.55000000000000004</v>
      </c>
      <c r="E63" s="46">
        <v>6</v>
      </c>
      <c r="F63" s="23">
        <v>60</v>
      </c>
      <c r="G63" s="28">
        <v>9.5</v>
      </c>
      <c r="H63" s="23">
        <v>1.7</v>
      </c>
      <c r="I63" s="7">
        <v>1.18</v>
      </c>
      <c r="J63" s="7">
        <v>2.34</v>
      </c>
      <c r="K63" s="28">
        <v>2.19</v>
      </c>
      <c r="L63" s="29">
        <v>0.2</v>
      </c>
      <c r="M63" s="46">
        <v>0.44</v>
      </c>
      <c r="N63" s="180">
        <v>3.98</v>
      </c>
      <c r="O63" s="185">
        <f t="shared" si="7"/>
        <v>88.080000000000013</v>
      </c>
      <c r="P63" s="32"/>
      <c r="Q63" s="34"/>
      <c r="S63" s="34"/>
      <c r="T63" s="93"/>
      <c r="U63" s="34"/>
      <c r="V63" s="35"/>
      <c r="Z63" s="34"/>
      <c r="AA63" s="34"/>
      <c r="AB63" s="34"/>
      <c r="AC63" s="92"/>
      <c r="AD63" s="34"/>
      <c r="AE63" s="34"/>
      <c r="AF63" s="34"/>
      <c r="AG63" s="34"/>
      <c r="AH63" s="34"/>
      <c r="AI63" s="34"/>
      <c r="AK63" s="38"/>
      <c r="AL63" s="38"/>
      <c r="AM63" s="38"/>
      <c r="AN63" s="38"/>
      <c r="AO63" s="35"/>
      <c r="AQ63" s="38"/>
      <c r="CA63" s="35">
        <v>0.375</v>
      </c>
      <c r="CC63" s="40" t="s">
        <v>115</v>
      </c>
      <c r="CD63" s="40">
        <v>-7.5</v>
      </c>
      <c r="CE63" s="21">
        <v>-3.6059999999999981</v>
      </c>
      <c r="CF63" s="41"/>
      <c r="CG63" s="40" t="s">
        <v>115</v>
      </c>
      <c r="CH63" s="11">
        <f t="shared" si="9"/>
        <v>-3.6059999999999981</v>
      </c>
      <c r="CI63" s="40">
        <v>27.1</v>
      </c>
      <c r="CJ63" s="41"/>
      <c r="CK63" s="41"/>
      <c r="CL63" s="41"/>
      <c r="CM63" s="41"/>
      <c r="CN63" s="43"/>
      <c r="CO63" s="43"/>
      <c r="CP63" s="198">
        <v>0.55000000000000004</v>
      </c>
      <c r="CQ63" s="154" t="s">
        <v>115</v>
      </c>
      <c r="CR63" s="154">
        <v>-7.5</v>
      </c>
      <c r="CS63" s="201"/>
      <c r="CT63" s="214" t="s">
        <v>142</v>
      </c>
      <c r="CU63" s="199"/>
      <c r="CV63" s="214"/>
      <c r="CW63" s="214"/>
      <c r="CX63" s="153"/>
      <c r="CY63" s="153"/>
      <c r="CZ63" s="198"/>
      <c r="DA63" s="198"/>
      <c r="DB63" s="155"/>
      <c r="DC63" s="154"/>
      <c r="DD63" s="153"/>
      <c r="DE63" s="153"/>
      <c r="DF63" s="153"/>
      <c r="DG63" s="153"/>
      <c r="DH63" s="153"/>
      <c r="DI63" s="153"/>
      <c r="DJ63" s="153"/>
      <c r="DK63" s="153"/>
      <c r="DL63" s="153"/>
      <c r="DM63" s="153"/>
      <c r="DN63" s="153"/>
      <c r="DO63" s="153"/>
      <c r="DP63" s="153"/>
      <c r="DQ63" s="153"/>
      <c r="DR63" s="153"/>
      <c r="DS63" s="153"/>
      <c r="DT63" s="153"/>
    </row>
    <row r="64" spans="1:124" x14ac:dyDescent="0.3">
      <c r="A64" t="s">
        <v>107</v>
      </c>
      <c r="B64" s="7" t="s">
        <v>131</v>
      </c>
      <c r="C64" s="7">
        <v>55</v>
      </c>
      <c r="D64" s="44">
        <v>0.37</v>
      </c>
      <c r="E64" s="46">
        <v>1.59</v>
      </c>
      <c r="F64" s="23">
        <v>84.69</v>
      </c>
      <c r="G64" s="23">
        <v>3.49</v>
      </c>
      <c r="H64" s="23">
        <v>1.07</v>
      </c>
      <c r="I64" s="7">
        <v>0.88</v>
      </c>
      <c r="J64" s="7">
        <v>0.55000000000000004</v>
      </c>
      <c r="K64" s="23">
        <v>0.56999999999999995</v>
      </c>
      <c r="L64" s="29">
        <v>0.19</v>
      </c>
      <c r="M64" s="22">
        <v>0.14000000000000001</v>
      </c>
      <c r="N64" s="180">
        <v>1.57</v>
      </c>
      <c r="O64" s="185">
        <f t="shared" si="7"/>
        <v>95.109999999999957</v>
      </c>
      <c r="P64" s="32"/>
      <c r="Q64" s="34"/>
      <c r="S64" s="34"/>
      <c r="T64" s="93"/>
      <c r="U64" s="34"/>
      <c r="V64" s="35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O64" s="35"/>
      <c r="CA64" s="35"/>
      <c r="CC64" s="41"/>
      <c r="CD64" s="40">
        <v>-13.766666666666666</v>
      </c>
      <c r="CE64" s="21">
        <v>-3.3393333333333359</v>
      </c>
      <c r="CF64" s="41"/>
      <c r="CG64" s="41"/>
      <c r="CH64" s="11">
        <f t="shared" si="9"/>
        <v>-3.3393333333333359</v>
      </c>
      <c r="CI64" s="40">
        <v>27.366666666666664</v>
      </c>
      <c r="CJ64" s="41">
        <v>0.10009999999999999</v>
      </c>
      <c r="CK64" s="41"/>
      <c r="CL64" s="41"/>
      <c r="CM64" s="41"/>
      <c r="CN64" s="43"/>
      <c r="CO64" s="43"/>
      <c r="CP64" s="198">
        <v>0.37</v>
      </c>
      <c r="CQ64" s="155"/>
      <c r="CR64" s="154">
        <v>-13.766666666666666</v>
      </c>
      <c r="CS64" s="201"/>
      <c r="CT64" s="213" t="s">
        <v>143</v>
      </c>
      <c r="CU64" s="199"/>
      <c r="CV64" s="213"/>
      <c r="CW64" s="213"/>
      <c r="CX64" s="153"/>
      <c r="CY64" s="153"/>
      <c r="CZ64" s="198"/>
      <c r="DA64" s="198"/>
      <c r="DB64" s="155"/>
      <c r="DC64" s="154"/>
      <c r="DD64" s="153"/>
      <c r="DE64" s="153"/>
      <c r="DF64" s="153"/>
      <c r="DG64" s="153"/>
      <c r="DH64" s="153"/>
      <c r="DI64" s="153"/>
      <c r="DJ64" s="153"/>
      <c r="DK64" s="153"/>
      <c r="DL64" s="153"/>
      <c r="DM64" s="153"/>
      <c r="DN64" s="153"/>
      <c r="DO64" s="153"/>
      <c r="DP64" s="153"/>
      <c r="DQ64" s="153"/>
      <c r="DR64" s="153"/>
      <c r="DS64" s="153"/>
      <c r="DT64" s="153"/>
    </row>
    <row r="65" spans="1:124" x14ac:dyDescent="0.3">
      <c r="A65" t="s">
        <v>107</v>
      </c>
      <c r="B65" s="7" t="s">
        <v>127</v>
      </c>
      <c r="C65" s="23" t="s">
        <v>129</v>
      </c>
      <c r="D65" s="63">
        <v>0.3</v>
      </c>
      <c r="E65" s="30">
        <v>9.74</v>
      </c>
      <c r="F65" s="23">
        <v>58.89</v>
      </c>
      <c r="G65" s="23">
        <v>12.26</v>
      </c>
      <c r="H65" s="24">
        <v>1.48</v>
      </c>
      <c r="I65" s="27">
        <v>3.49</v>
      </c>
      <c r="J65" s="26">
        <v>3.25</v>
      </c>
      <c r="K65" s="28">
        <v>2.44</v>
      </c>
      <c r="L65" s="29">
        <v>1.3</v>
      </c>
      <c r="M65" s="46">
        <v>0.3</v>
      </c>
      <c r="N65" s="180">
        <v>3.89</v>
      </c>
      <c r="O65" s="185">
        <f t="shared" si="7"/>
        <v>97.34</v>
      </c>
      <c r="P65" s="32"/>
      <c r="Q65" s="34"/>
      <c r="S65" s="34"/>
      <c r="T65" s="34"/>
      <c r="U65" s="141"/>
      <c r="V65" s="35"/>
      <c r="Z65" s="34"/>
      <c r="AA65" s="34"/>
      <c r="AB65" s="34"/>
      <c r="AC65" s="34"/>
      <c r="AD65" s="34"/>
      <c r="AE65" s="34"/>
      <c r="AF65" s="100"/>
      <c r="AG65" s="34"/>
      <c r="AH65" s="34"/>
      <c r="AI65" s="34"/>
      <c r="AJ65" s="34"/>
      <c r="AK65" s="35"/>
      <c r="AL65" s="35"/>
      <c r="AO65" s="35"/>
      <c r="AQ65" s="35"/>
      <c r="CA65" s="35"/>
      <c r="CC65" s="41"/>
      <c r="CD65" s="40">
        <v>-4.2</v>
      </c>
      <c r="CE65" s="21">
        <v>-6.8060000000000009</v>
      </c>
      <c r="CF65" s="41"/>
      <c r="CG65" s="41"/>
      <c r="CH65" s="11">
        <f t="shared" si="9"/>
        <v>-6.8060000000000009</v>
      </c>
      <c r="CI65" s="40">
        <v>23.9</v>
      </c>
      <c r="CJ65" s="41"/>
      <c r="CK65" s="41"/>
      <c r="CL65" s="41"/>
      <c r="CM65" s="41"/>
      <c r="CN65" s="43"/>
      <c r="CO65" s="43"/>
      <c r="CP65" s="198">
        <v>0.3</v>
      </c>
      <c r="CQ65" s="155"/>
      <c r="CR65" s="154">
        <v>-4.2</v>
      </c>
      <c r="CS65" s="201"/>
      <c r="CT65" s="213" t="s">
        <v>144</v>
      </c>
      <c r="CU65" s="199"/>
      <c r="CV65" s="213"/>
      <c r="CW65" s="213"/>
      <c r="CX65" s="153"/>
      <c r="CY65" s="153"/>
      <c r="CZ65" s="198"/>
      <c r="DA65" s="198"/>
      <c r="DB65" s="209"/>
      <c r="DC65" s="158"/>
      <c r="DD65" s="153"/>
      <c r="DE65" s="153"/>
      <c r="DF65" s="153"/>
      <c r="DG65" s="153"/>
      <c r="DH65" s="153"/>
      <c r="DI65" s="153"/>
      <c r="DJ65" s="153"/>
      <c r="DK65" s="153"/>
      <c r="DL65" s="153"/>
      <c r="DM65" s="153"/>
      <c r="DN65" s="153"/>
      <c r="DO65" s="153"/>
      <c r="DP65" s="153"/>
      <c r="DQ65" s="153"/>
      <c r="DR65" s="153"/>
      <c r="DS65" s="153"/>
      <c r="DT65" s="153"/>
    </row>
    <row r="66" spans="1:124" x14ac:dyDescent="0.3">
      <c r="A66" t="s">
        <v>107</v>
      </c>
      <c r="B66" s="7" t="s">
        <v>127</v>
      </c>
      <c r="C66" s="23" t="s">
        <v>128</v>
      </c>
      <c r="D66" s="44">
        <v>0.3</v>
      </c>
      <c r="E66" s="30">
        <v>14.88</v>
      </c>
      <c r="F66" s="23">
        <v>52.3</v>
      </c>
      <c r="G66" s="23">
        <v>10.14</v>
      </c>
      <c r="H66" s="24">
        <v>1.78</v>
      </c>
      <c r="I66" s="7">
        <v>3.67</v>
      </c>
      <c r="J66" s="7">
        <v>2.4700000000000002</v>
      </c>
      <c r="K66" s="23">
        <v>2.0699999999999998</v>
      </c>
      <c r="L66" s="29">
        <v>0.41</v>
      </c>
      <c r="M66" s="30">
        <v>0.71</v>
      </c>
      <c r="N66" s="180">
        <v>5.64</v>
      </c>
      <c r="O66" s="185">
        <f t="shared" si="7"/>
        <v>94.36999999999999</v>
      </c>
      <c r="P66" s="32"/>
      <c r="Q66" s="33">
        <v>322.452</v>
      </c>
      <c r="S66" s="33"/>
      <c r="T66" s="34"/>
      <c r="U66" s="34"/>
      <c r="V66" s="35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5"/>
      <c r="AL66" s="35"/>
      <c r="AO66" s="35"/>
      <c r="AQ66" s="35"/>
      <c r="CA66" s="35"/>
      <c r="CC66" s="41"/>
      <c r="CD66" s="40">
        <v>-13.1</v>
      </c>
      <c r="CE66" s="21">
        <v>-4.4059999999999988</v>
      </c>
      <c r="CF66" s="41"/>
      <c r="CG66" s="41"/>
      <c r="CH66" s="11">
        <f t="shared" si="9"/>
        <v>-4.4059999999999988</v>
      </c>
      <c r="CI66" s="40">
        <v>26.3</v>
      </c>
      <c r="CJ66" s="41"/>
      <c r="CK66" s="41"/>
      <c r="CL66" s="41"/>
      <c r="CM66" s="41"/>
      <c r="CN66" s="43"/>
      <c r="CO66" s="43"/>
      <c r="CP66" s="198">
        <v>0.3</v>
      </c>
      <c r="CQ66" s="155"/>
      <c r="CR66" s="154">
        <v>-13.1</v>
      </c>
      <c r="CS66" s="201"/>
      <c r="CT66" s="213" t="s">
        <v>145</v>
      </c>
      <c r="CU66" s="199"/>
      <c r="CV66" s="213"/>
      <c r="CW66" s="213"/>
      <c r="CX66" s="153"/>
      <c r="CY66" s="153"/>
      <c r="CZ66" s="198"/>
      <c r="DA66" s="200"/>
      <c r="DB66" s="155"/>
      <c r="DC66" s="155"/>
      <c r="DD66" s="153"/>
      <c r="DE66" s="153"/>
      <c r="DF66" s="153"/>
      <c r="DG66" s="153"/>
      <c r="DH66" s="153"/>
      <c r="DI66" s="153"/>
      <c r="DJ66" s="153"/>
      <c r="DK66" s="153"/>
      <c r="DL66" s="153"/>
      <c r="DM66" s="153"/>
      <c r="DN66" s="153"/>
      <c r="DO66" s="153"/>
      <c r="DP66" s="153"/>
      <c r="DQ66" s="153"/>
      <c r="DR66" s="153"/>
      <c r="DS66" s="153"/>
      <c r="DT66" s="153"/>
    </row>
    <row r="67" spans="1:124" x14ac:dyDescent="0.3">
      <c r="A67" t="s">
        <v>107</v>
      </c>
      <c r="B67" s="26" t="s">
        <v>127</v>
      </c>
      <c r="C67" s="7">
        <v>66</v>
      </c>
      <c r="D67" s="36">
        <v>5.7000000000000002E-2</v>
      </c>
      <c r="E67" s="30">
        <v>9.43</v>
      </c>
      <c r="F67" s="23">
        <v>61.93</v>
      </c>
      <c r="G67" s="23">
        <v>9.7799999999999994</v>
      </c>
      <c r="H67" s="24">
        <v>1.94</v>
      </c>
      <c r="I67" s="7">
        <v>2.3199999999999998</v>
      </c>
      <c r="J67" s="7">
        <v>2.67</v>
      </c>
      <c r="K67" s="28">
        <v>1.68</v>
      </c>
      <c r="L67" s="29">
        <v>0.47</v>
      </c>
      <c r="M67" s="30">
        <v>0.46</v>
      </c>
      <c r="N67" s="180">
        <v>4.3100000000000005</v>
      </c>
      <c r="O67" s="185">
        <f t="shared" si="7"/>
        <v>95.046999999999997</v>
      </c>
      <c r="P67" s="32"/>
      <c r="Q67" s="33">
        <v>268.70999999999998</v>
      </c>
      <c r="S67" s="33"/>
      <c r="T67" s="34"/>
      <c r="U67" s="34"/>
      <c r="V67" s="35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8"/>
      <c r="AK67" s="38"/>
      <c r="AL67" s="38"/>
      <c r="AM67" s="38"/>
      <c r="AN67" s="38"/>
      <c r="AO67" s="35"/>
      <c r="AQ67" s="38"/>
      <c r="CA67" s="35">
        <v>0.17250000000000001</v>
      </c>
      <c r="CC67" s="40"/>
      <c r="CD67" s="98">
        <v>-7.35</v>
      </c>
      <c r="CE67" s="21">
        <v>-3.0060000000000002</v>
      </c>
      <c r="CF67" s="41"/>
      <c r="CG67" s="40"/>
      <c r="CH67" s="11">
        <f t="shared" si="9"/>
        <v>-3.0060000000000002</v>
      </c>
      <c r="CI67" s="40">
        <v>27.7</v>
      </c>
      <c r="CJ67" s="41"/>
      <c r="CK67" s="41"/>
      <c r="CL67" s="41"/>
      <c r="CM67" s="41"/>
      <c r="CN67" s="43"/>
      <c r="CO67" s="43"/>
      <c r="CP67" s="204">
        <v>5.7000000000000002E-2</v>
      </c>
      <c r="CQ67" s="154"/>
      <c r="CR67" s="154">
        <v>-7.35</v>
      </c>
      <c r="CS67" s="201"/>
      <c r="CT67" s="213" t="s">
        <v>146</v>
      </c>
      <c r="CU67" s="199"/>
      <c r="CV67" s="213"/>
      <c r="CW67" s="213"/>
      <c r="CX67" s="153"/>
      <c r="CY67" s="153"/>
      <c r="CZ67" s="153"/>
      <c r="DA67" s="153"/>
      <c r="DB67" s="153"/>
      <c r="DC67" s="153"/>
      <c r="DD67" s="153"/>
      <c r="DE67" s="153"/>
      <c r="DF67" s="153"/>
      <c r="DG67" s="153"/>
      <c r="DH67" s="153"/>
      <c r="DI67" s="153"/>
      <c r="DJ67" s="153"/>
      <c r="DK67" s="153"/>
      <c r="DL67" s="153"/>
      <c r="DM67" s="153"/>
      <c r="DN67" s="153"/>
      <c r="DO67" s="153"/>
      <c r="DP67" s="153"/>
      <c r="DQ67" s="153"/>
      <c r="DR67" s="153"/>
      <c r="DS67" s="153"/>
      <c r="DT67" s="153"/>
    </row>
    <row r="68" spans="1:124" x14ac:dyDescent="0.3">
      <c r="A68" t="s">
        <v>107</v>
      </c>
      <c r="B68" s="26" t="s">
        <v>125</v>
      </c>
      <c r="C68" s="7">
        <v>24</v>
      </c>
      <c r="D68" s="44">
        <v>0.05</v>
      </c>
      <c r="E68" s="30">
        <v>4.96</v>
      </c>
      <c r="F68" s="23">
        <v>60.22</v>
      </c>
      <c r="G68" s="23">
        <v>10.86</v>
      </c>
      <c r="H68" s="23">
        <v>1.75</v>
      </c>
      <c r="I68" s="7">
        <v>2.25</v>
      </c>
      <c r="J68" s="7">
        <v>2.63</v>
      </c>
      <c r="K68" s="28">
        <v>1.96</v>
      </c>
      <c r="L68" s="29">
        <v>0.15</v>
      </c>
      <c r="M68" s="30">
        <v>0.55000000000000004</v>
      </c>
      <c r="N68" s="180">
        <v>3.71</v>
      </c>
      <c r="O68" s="185">
        <f t="shared" si="7"/>
        <v>89.089999999999989</v>
      </c>
      <c r="P68" s="32"/>
      <c r="Q68" s="33">
        <v>116.44100000000002</v>
      </c>
      <c r="S68" s="33"/>
      <c r="T68" s="34"/>
      <c r="U68" s="34"/>
      <c r="V68" s="35"/>
      <c r="Z68" s="34"/>
      <c r="AA68" s="34"/>
      <c r="AB68" s="34"/>
      <c r="AC68" s="34"/>
      <c r="AD68" s="34"/>
      <c r="AE68" s="34"/>
      <c r="AF68" s="34"/>
      <c r="AG68" s="34"/>
      <c r="AH68" s="34"/>
      <c r="AI68" s="80"/>
      <c r="AJ68" s="38"/>
      <c r="AK68" s="38"/>
      <c r="AL68" s="101"/>
      <c r="AM68" s="38"/>
      <c r="AN68" s="38"/>
      <c r="AO68" s="35"/>
      <c r="AQ68" s="38"/>
      <c r="CA68" s="130"/>
      <c r="CB68" s="112"/>
      <c r="CC68" s="132"/>
      <c r="CD68" s="132">
        <v>-32.200000000000003</v>
      </c>
      <c r="CE68" s="142">
        <v>-3.8060000000000009</v>
      </c>
      <c r="CF68" s="131"/>
      <c r="CG68" s="143"/>
      <c r="CH68" s="144">
        <f t="shared" si="9"/>
        <v>-3.8060000000000009</v>
      </c>
      <c r="CI68" s="132">
        <v>26.9</v>
      </c>
      <c r="CJ68" s="131">
        <v>2.002E-2</v>
      </c>
      <c r="CK68" s="131"/>
      <c r="CL68" s="131"/>
      <c r="CM68" s="131"/>
      <c r="CN68" s="133"/>
      <c r="CO68" s="133"/>
      <c r="CP68" s="207">
        <v>0.05</v>
      </c>
      <c r="CQ68" s="158"/>
      <c r="CR68" s="158">
        <v>-32.200000000000003</v>
      </c>
      <c r="CS68" s="201"/>
      <c r="CT68" s="213" t="s">
        <v>147</v>
      </c>
      <c r="CU68" s="199"/>
      <c r="CV68" s="213"/>
      <c r="CW68" s="213"/>
      <c r="CX68" s="153"/>
      <c r="CY68" s="153"/>
      <c r="CZ68" s="153"/>
      <c r="DA68" s="153"/>
      <c r="DB68" s="153"/>
      <c r="DC68" s="153"/>
      <c r="DD68" s="153"/>
      <c r="DE68" s="153"/>
      <c r="DF68" s="153"/>
      <c r="DG68" s="153"/>
      <c r="DH68" s="153"/>
      <c r="DI68" s="153"/>
      <c r="DJ68" s="153"/>
      <c r="DK68" s="153"/>
      <c r="DL68" s="153"/>
      <c r="DM68" s="153"/>
      <c r="DN68" s="153"/>
      <c r="DO68" s="153"/>
      <c r="DP68" s="153"/>
      <c r="DQ68" s="153"/>
      <c r="DR68" s="153"/>
      <c r="DS68" s="153"/>
      <c r="DT68" s="153"/>
    </row>
    <row r="69" spans="1:124" x14ac:dyDescent="0.3">
      <c r="A69" t="s">
        <v>107</v>
      </c>
      <c r="B69" s="26" t="s">
        <v>127</v>
      </c>
      <c r="C69" s="7">
        <v>45</v>
      </c>
      <c r="D69" s="36">
        <v>4.2999999999999997E-2</v>
      </c>
      <c r="E69" s="30">
        <v>7.28</v>
      </c>
      <c r="F69" s="23">
        <v>68.239999999999995</v>
      </c>
      <c r="G69" s="28">
        <v>9.1199999999999992</v>
      </c>
      <c r="H69" s="23">
        <v>0.86</v>
      </c>
      <c r="I69" s="7">
        <v>1.88</v>
      </c>
      <c r="J69" s="7">
        <v>2.3199999999999998</v>
      </c>
      <c r="K69" s="23">
        <v>1.56</v>
      </c>
      <c r="L69" s="29">
        <v>0.3</v>
      </c>
      <c r="M69" s="30">
        <v>0.72</v>
      </c>
      <c r="N69" s="180">
        <v>3.47</v>
      </c>
      <c r="O69" s="185">
        <f t="shared" si="7"/>
        <v>95.792999999999978</v>
      </c>
      <c r="P69" s="32"/>
      <c r="Q69" s="33">
        <v>170.18299999999999</v>
      </c>
      <c r="S69" s="33"/>
      <c r="T69" s="34"/>
      <c r="U69" s="34"/>
      <c r="V69" s="35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O69" s="35"/>
      <c r="CA69" s="35"/>
      <c r="CC69" s="41"/>
      <c r="CD69" s="41"/>
      <c r="CE69" s="84"/>
      <c r="CF69" s="41"/>
      <c r="CG69" s="41"/>
      <c r="CH69" s="41"/>
      <c r="CI69" s="41"/>
      <c r="CJ69" s="41"/>
      <c r="CK69" s="41"/>
      <c r="CL69" s="41"/>
      <c r="CM69" s="41"/>
      <c r="CN69" s="43"/>
      <c r="CO69" s="43"/>
      <c r="CP69" s="204">
        <v>4.2999999999999997E-2</v>
      </c>
      <c r="CQ69" s="155"/>
      <c r="CR69" s="155"/>
      <c r="CS69" s="201"/>
      <c r="CT69" s="213" t="s">
        <v>148</v>
      </c>
      <c r="CU69" s="199"/>
      <c r="CV69" s="213"/>
      <c r="CW69" s="213"/>
      <c r="CX69" s="153"/>
      <c r="CY69" s="153"/>
      <c r="CZ69" s="153"/>
      <c r="DA69" s="153"/>
      <c r="DB69" s="154">
        <v>-18.399999999999999</v>
      </c>
      <c r="DC69" s="152">
        <v>-4.8060000000000009</v>
      </c>
      <c r="DD69" s="153"/>
      <c r="DE69" s="153"/>
      <c r="DF69" s="153"/>
      <c r="DG69" s="153"/>
      <c r="DH69" s="153"/>
      <c r="DI69" s="153"/>
      <c r="DJ69" s="153"/>
      <c r="DK69" s="153"/>
      <c r="DL69" s="153"/>
      <c r="DM69" s="153"/>
      <c r="DN69" s="153"/>
      <c r="DO69" s="153"/>
      <c r="DP69" s="153"/>
      <c r="DQ69" s="153"/>
      <c r="DR69" s="153"/>
      <c r="DS69" s="153"/>
      <c r="DT69" s="153"/>
    </row>
    <row r="70" spans="1:124" x14ac:dyDescent="0.3">
      <c r="A70" t="s">
        <v>110</v>
      </c>
      <c r="B70" s="48"/>
      <c r="C70" s="23">
        <v>18</v>
      </c>
      <c r="D70" s="50"/>
      <c r="E70" s="65"/>
      <c r="F70" s="50"/>
      <c r="G70" s="44"/>
      <c r="H70" s="50"/>
      <c r="I70" s="50"/>
      <c r="J70" s="51"/>
      <c r="K70" s="50"/>
      <c r="L70" s="29"/>
      <c r="M70" s="31"/>
      <c r="N70" s="180"/>
      <c r="O70" s="185"/>
      <c r="P70" s="32"/>
      <c r="Q70" s="52"/>
      <c r="S70" s="52"/>
      <c r="T70" s="52"/>
      <c r="U70" s="52"/>
      <c r="V70" s="56"/>
      <c r="W70" s="55"/>
      <c r="X70" s="54"/>
      <c r="Y70" s="54"/>
      <c r="Z70" s="53"/>
      <c r="AA70" s="56"/>
      <c r="AB70" s="56"/>
      <c r="AC70" s="56"/>
      <c r="AD70" s="55"/>
      <c r="AE70" s="58"/>
      <c r="AF70" s="56"/>
      <c r="AG70" s="59"/>
      <c r="AH70" s="56"/>
      <c r="AI70" s="74"/>
      <c r="AJ70" s="75"/>
      <c r="AK70" s="74"/>
      <c r="AL70" s="74"/>
      <c r="AM70" s="60"/>
      <c r="AN70" s="60"/>
      <c r="AO70" s="35"/>
      <c r="AQ70" s="74"/>
      <c r="CA70" s="35"/>
      <c r="CC70" s="40"/>
      <c r="CD70" s="40">
        <v>-18.399999999999999</v>
      </c>
      <c r="CE70" s="21">
        <v>-4.8060000000000009</v>
      </c>
      <c r="CF70" s="41"/>
      <c r="CG70" s="40"/>
      <c r="CH70" s="11">
        <f t="shared" si="9"/>
        <v>-4.8060000000000009</v>
      </c>
      <c r="CI70" s="40">
        <v>25.9</v>
      </c>
      <c r="CJ70" s="41"/>
      <c r="CK70" s="41"/>
      <c r="CL70" s="41"/>
      <c r="CM70" s="41"/>
      <c r="CN70" s="43"/>
      <c r="CO70" s="43"/>
      <c r="CP70" s="201"/>
      <c r="CQ70" s="154"/>
      <c r="CR70" s="154">
        <v>-18.399999999999999</v>
      </c>
      <c r="CS70" s="201"/>
      <c r="CT70" s="213" t="s">
        <v>149</v>
      </c>
      <c r="CU70" s="199"/>
      <c r="CV70" s="213"/>
      <c r="CW70" s="213"/>
      <c r="CX70" s="153"/>
      <c r="CY70" s="153"/>
      <c r="CZ70" s="153"/>
      <c r="DA70" s="153"/>
      <c r="DB70" s="154">
        <v>-24.9</v>
      </c>
      <c r="DC70" s="152">
        <v>-2.2059999999999995</v>
      </c>
      <c r="DD70" s="153"/>
      <c r="DE70" s="153"/>
      <c r="DF70" s="153"/>
      <c r="DG70" s="153"/>
      <c r="DH70" s="153"/>
      <c r="DI70" s="153"/>
      <c r="DJ70" s="153"/>
      <c r="DK70" s="153"/>
      <c r="DL70" s="153"/>
      <c r="DM70" s="153"/>
      <c r="DN70" s="153"/>
      <c r="DO70" s="153"/>
      <c r="DP70" s="153"/>
      <c r="DQ70" s="153"/>
      <c r="DR70" s="153"/>
      <c r="DS70" s="153"/>
      <c r="DT70" s="153"/>
    </row>
    <row r="71" spans="1:124" x14ac:dyDescent="0.3">
      <c r="A71" t="s">
        <v>110</v>
      </c>
      <c r="B71" s="48"/>
      <c r="C71" s="23">
        <v>31</v>
      </c>
      <c r="D71" s="44"/>
      <c r="E71" s="65"/>
      <c r="F71" s="50"/>
      <c r="G71" s="50"/>
      <c r="H71" s="44"/>
      <c r="I71" s="50"/>
      <c r="J71" s="36"/>
      <c r="K71" s="32"/>
      <c r="L71" s="29"/>
      <c r="M71" s="31"/>
      <c r="N71" s="180"/>
      <c r="O71" s="188"/>
      <c r="P71" s="50"/>
      <c r="Q71" s="52"/>
      <c r="S71" s="52"/>
      <c r="T71" s="52"/>
      <c r="U71" s="52"/>
      <c r="V71" s="56"/>
      <c r="W71" s="38"/>
      <c r="X71" s="72"/>
      <c r="Y71" s="72"/>
      <c r="Z71" s="53"/>
      <c r="AA71" s="56"/>
      <c r="AB71" s="56"/>
      <c r="AC71" s="56"/>
      <c r="AD71" s="55"/>
      <c r="AE71" s="73"/>
      <c r="AF71" s="56"/>
      <c r="AG71" s="56"/>
      <c r="AH71" s="56"/>
      <c r="AI71" s="60"/>
      <c r="AJ71" s="61"/>
      <c r="AK71" s="60"/>
      <c r="AL71" s="60"/>
      <c r="AM71" s="60"/>
      <c r="AN71" s="60"/>
      <c r="AO71" s="35"/>
      <c r="AQ71" s="60"/>
      <c r="CA71" s="35"/>
      <c r="CC71" s="40">
        <v>-19.5</v>
      </c>
      <c r="CD71" s="40">
        <v>-24.9</v>
      </c>
      <c r="CE71" s="21">
        <v>-2.2059999999999995</v>
      </c>
      <c r="CF71" s="41"/>
      <c r="CG71" s="40">
        <v>28.7</v>
      </c>
      <c r="CH71" s="11">
        <f t="shared" si="9"/>
        <v>-2.2059999999999995</v>
      </c>
      <c r="CI71" s="40">
        <v>28.5</v>
      </c>
      <c r="CJ71" s="41"/>
      <c r="CK71" s="41"/>
      <c r="CL71" s="41"/>
      <c r="CM71" s="41"/>
      <c r="CN71" s="43"/>
      <c r="CO71" s="43"/>
      <c r="CP71" s="201"/>
      <c r="CQ71" s="154">
        <v>-19.5</v>
      </c>
      <c r="CR71" s="154">
        <v>-24.9</v>
      </c>
      <c r="CS71" s="201"/>
      <c r="CT71" s="213" t="s">
        <v>150</v>
      </c>
      <c r="CU71" s="199"/>
      <c r="CV71" s="213"/>
      <c r="CW71" s="213"/>
      <c r="CX71" s="153"/>
      <c r="CY71" s="153"/>
      <c r="CZ71" s="153"/>
      <c r="DA71" s="153"/>
      <c r="DB71" s="154">
        <v>-14.4</v>
      </c>
      <c r="DC71" s="152">
        <v>-3.239333333333331</v>
      </c>
      <c r="DD71" s="153"/>
      <c r="DE71" s="153"/>
      <c r="DF71" s="153"/>
      <c r="DG71" s="153"/>
      <c r="DH71" s="153"/>
      <c r="DI71" s="153"/>
      <c r="DJ71" s="153"/>
      <c r="DK71" s="153"/>
      <c r="DL71" s="153"/>
      <c r="DM71" s="153"/>
      <c r="DN71" s="153"/>
      <c r="DO71" s="153"/>
      <c r="DP71" s="153"/>
      <c r="DQ71" s="153"/>
      <c r="DR71" s="153"/>
      <c r="DS71" s="153"/>
      <c r="DT71" s="153"/>
    </row>
    <row r="72" spans="1:124" x14ac:dyDescent="0.3">
      <c r="A72" t="s">
        <v>116</v>
      </c>
      <c r="B72" s="48"/>
      <c r="C72" s="23">
        <v>141</v>
      </c>
      <c r="D72" s="44"/>
      <c r="E72" s="31"/>
      <c r="F72" s="50"/>
      <c r="G72" s="50"/>
      <c r="H72" s="44"/>
      <c r="I72" s="50"/>
      <c r="J72" s="51"/>
      <c r="K72" s="50"/>
      <c r="L72" s="29"/>
      <c r="M72" s="31"/>
      <c r="N72" s="180"/>
      <c r="O72" s="189"/>
      <c r="P72" s="44"/>
      <c r="Q72" s="94"/>
      <c r="S72" s="94"/>
      <c r="T72" s="94"/>
      <c r="U72" s="94"/>
      <c r="V72" s="53"/>
      <c r="W72" s="95"/>
      <c r="X72" s="72"/>
      <c r="Y72" s="72"/>
      <c r="Z72" s="53"/>
      <c r="AA72" s="56"/>
      <c r="AB72" s="56"/>
      <c r="AC72" s="53"/>
      <c r="AD72" s="55"/>
      <c r="AE72" s="73"/>
      <c r="AF72" s="56"/>
      <c r="AG72" s="56"/>
      <c r="AH72" s="56"/>
      <c r="AI72" s="60"/>
      <c r="AJ72" s="61"/>
      <c r="AK72" s="60"/>
      <c r="AL72" s="60"/>
      <c r="AM72" s="60"/>
      <c r="AN72" s="60"/>
      <c r="AO72" s="35"/>
      <c r="AQ72" s="60"/>
      <c r="CA72" s="35"/>
      <c r="CC72" s="40">
        <v>-15.1</v>
      </c>
      <c r="CD72" s="40">
        <v>-14.4</v>
      </c>
      <c r="CE72" s="21">
        <v>-3.239333333333331</v>
      </c>
      <c r="CF72" s="41"/>
      <c r="CG72" s="40">
        <v>28.8</v>
      </c>
      <c r="CH72" s="11">
        <f t="shared" si="9"/>
        <v>-3.239333333333331</v>
      </c>
      <c r="CI72" s="40">
        <v>27.466666666666669</v>
      </c>
      <c r="CJ72" s="41"/>
      <c r="CK72" s="41"/>
      <c r="CL72" s="41"/>
      <c r="CM72" s="41"/>
      <c r="CN72" s="43"/>
      <c r="CO72" s="43"/>
      <c r="CP72" s="201"/>
      <c r="CQ72" s="154">
        <v>-15.1</v>
      </c>
      <c r="CR72" s="154">
        <v>-14.4</v>
      </c>
      <c r="CS72" s="201"/>
      <c r="CT72" s="213" t="s">
        <v>151</v>
      </c>
      <c r="CU72" s="199"/>
      <c r="CV72" s="213"/>
      <c r="CW72" s="213"/>
      <c r="CX72" s="153"/>
      <c r="CY72" s="153"/>
      <c r="CZ72" s="153"/>
      <c r="DA72" s="153"/>
      <c r="DB72" s="154">
        <v>-11.6</v>
      </c>
      <c r="DC72" s="152">
        <v>-3.0560000000000009</v>
      </c>
      <c r="DD72" s="153"/>
      <c r="DE72" s="153"/>
      <c r="DF72" s="153"/>
      <c r="DG72" s="153"/>
      <c r="DH72" s="153"/>
      <c r="DI72" s="153"/>
      <c r="DJ72" s="153"/>
      <c r="DK72" s="153"/>
      <c r="DL72" s="153"/>
      <c r="DM72" s="153"/>
      <c r="DN72" s="153"/>
      <c r="DO72" s="153"/>
      <c r="DP72" s="153"/>
      <c r="DQ72" s="153"/>
      <c r="DR72" s="153"/>
      <c r="DS72" s="153"/>
      <c r="DT72" s="153"/>
    </row>
    <row r="73" spans="1:124" x14ac:dyDescent="0.3">
      <c r="A73" t="s">
        <v>116</v>
      </c>
      <c r="B73" s="7"/>
      <c r="C73" s="23">
        <v>146</v>
      </c>
      <c r="D73" s="50"/>
      <c r="E73" s="31"/>
      <c r="F73" s="44"/>
      <c r="G73" s="44"/>
      <c r="H73" s="50"/>
      <c r="I73" s="44"/>
      <c r="J73" s="36"/>
      <c r="K73" s="32"/>
      <c r="L73" s="29"/>
      <c r="M73" s="31"/>
      <c r="N73" s="180"/>
      <c r="O73" s="182"/>
      <c r="P73" s="32"/>
      <c r="Q73" s="107"/>
      <c r="S73" s="107"/>
      <c r="T73" s="107"/>
      <c r="U73" s="107"/>
      <c r="V73" s="56"/>
      <c r="W73" s="72"/>
      <c r="X73" s="55"/>
      <c r="Y73" s="55"/>
      <c r="Z73" s="57"/>
      <c r="AA73" s="56"/>
      <c r="AB73" s="56"/>
      <c r="AC73" s="56"/>
      <c r="AD73" s="55"/>
      <c r="AE73" s="73"/>
      <c r="AF73" s="59"/>
      <c r="AG73" s="56"/>
      <c r="AH73" s="56"/>
      <c r="AI73" s="60"/>
      <c r="AJ73" s="61"/>
      <c r="AK73" s="60"/>
      <c r="AL73" s="60"/>
      <c r="AM73" s="60"/>
      <c r="AN73" s="60"/>
      <c r="AO73" s="35"/>
      <c r="AQ73" s="60"/>
      <c r="CA73" s="35"/>
      <c r="CC73" s="40"/>
      <c r="CD73" s="40">
        <v>-11.6</v>
      </c>
      <c r="CE73" s="21">
        <v>-3.0560000000000009</v>
      </c>
      <c r="CF73" s="41"/>
      <c r="CG73" s="40"/>
      <c r="CH73" s="11">
        <f t="shared" si="9"/>
        <v>-3.0560000000000009</v>
      </c>
      <c r="CI73" s="40">
        <v>27.65</v>
      </c>
      <c r="CJ73" s="41"/>
      <c r="CK73" s="41"/>
      <c r="CL73" s="41"/>
      <c r="CM73" s="41"/>
      <c r="CN73" s="43"/>
      <c r="CO73" s="43"/>
      <c r="CP73" s="201"/>
      <c r="CQ73" s="154"/>
      <c r="CR73" s="154">
        <v>-11.6</v>
      </c>
      <c r="CS73" s="201"/>
      <c r="CT73" s="153"/>
      <c r="CU73" s="153"/>
      <c r="CV73" s="153"/>
      <c r="CW73" s="153"/>
      <c r="CX73" s="153"/>
      <c r="CY73" s="153"/>
      <c r="CZ73" s="153"/>
      <c r="DA73" s="153"/>
      <c r="DB73" s="154">
        <v>-17.5</v>
      </c>
      <c r="DC73" s="152">
        <v>-3.3060000000000009</v>
      </c>
      <c r="DD73" s="153"/>
      <c r="DE73" s="153"/>
      <c r="DF73" s="153"/>
      <c r="DG73" s="153"/>
      <c r="DH73" s="153"/>
      <c r="DI73" s="153"/>
      <c r="DJ73" s="153"/>
      <c r="DK73" s="153"/>
      <c r="DL73" s="153"/>
      <c r="DM73" s="153"/>
      <c r="DN73" s="153"/>
      <c r="DO73" s="153"/>
      <c r="DP73" s="153"/>
      <c r="DQ73" s="153"/>
      <c r="DR73" s="153"/>
      <c r="DS73" s="153"/>
      <c r="DT73" s="153"/>
    </row>
    <row r="74" spans="1:124" x14ac:dyDescent="0.3">
      <c r="A74" t="s">
        <v>116</v>
      </c>
      <c r="B74" s="7"/>
      <c r="C74" s="23">
        <v>148</v>
      </c>
      <c r="D74" s="32"/>
      <c r="E74" s="49"/>
      <c r="F74" s="44"/>
      <c r="G74" s="44"/>
      <c r="H74" s="44"/>
      <c r="I74" s="50"/>
      <c r="J74" s="70"/>
      <c r="K74" s="32"/>
      <c r="L74" s="29">
        <v>1.11E-2</v>
      </c>
      <c r="M74" s="31"/>
      <c r="N74" s="180"/>
      <c r="O74" s="182"/>
      <c r="P74" s="32"/>
      <c r="Q74" s="110"/>
      <c r="S74" s="110"/>
      <c r="T74" s="110"/>
      <c r="U74" s="110"/>
      <c r="V74" s="56"/>
      <c r="W74" s="72"/>
      <c r="X74" s="55"/>
      <c r="Y74" s="71"/>
      <c r="Z74" s="57"/>
      <c r="AA74" s="53"/>
      <c r="AB74" s="53"/>
      <c r="AC74" s="56"/>
      <c r="AD74" s="55"/>
      <c r="AE74" s="58"/>
      <c r="AF74" s="59"/>
      <c r="AG74" s="56"/>
      <c r="AH74" s="111"/>
      <c r="AI74" s="74"/>
      <c r="AJ74" s="75"/>
      <c r="AK74" s="60"/>
      <c r="AL74" s="60"/>
      <c r="AM74" s="60"/>
      <c r="AN74" s="60"/>
      <c r="AO74" s="35"/>
      <c r="AQ74" s="60"/>
      <c r="CA74" s="35"/>
      <c r="CC74" s="40">
        <v>-17.7</v>
      </c>
      <c r="CD74" s="40">
        <v>-17.5</v>
      </c>
      <c r="CE74" s="21">
        <v>-3.3060000000000009</v>
      </c>
      <c r="CF74" s="41"/>
      <c r="CG74" s="40">
        <v>25.4</v>
      </c>
      <c r="CH74" s="11">
        <f t="shared" si="9"/>
        <v>-3.3060000000000009</v>
      </c>
      <c r="CI74" s="40">
        <v>27.4</v>
      </c>
      <c r="CJ74" s="41"/>
      <c r="CK74" s="41"/>
      <c r="CL74" s="41"/>
      <c r="CM74" s="41"/>
      <c r="CN74" s="43"/>
      <c r="CO74" s="43"/>
      <c r="CP74" s="201"/>
      <c r="CQ74" s="154">
        <v>-17.7</v>
      </c>
      <c r="CR74" s="154">
        <v>-17.5</v>
      </c>
      <c r="CS74" s="201"/>
      <c r="CT74" s="153"/>
      <c r="CU74" s="153"/>
      <c r="CV74" s="153"/>
      <c r="CW74" s="153"/>
      <c r="CX74" s="153"/>
      <c r="CY74" s="153"/>
      <c r="CZ74" s="153"/>
      <c r="DA74" s="153"/>
      <c r="DB74" s="154">
        <v>-9.7000000000000011</v>
      </c>
      <c r="DC74" s="152">
        <v>-3.1726666666666681</v>
      </c>
      <c r="DD74" s="153"/>
      <c r="DE74" s="153"/>
      <c r="DF74" s="153"/>
      <c r="DG74" s="153"/>
      <c r="DH74" s="153"/>
      <c r="DI74" s="153"/>
      <c r="DJ74" s="153"/>
      <c r="DK74" s="153"/>
      <c r="DL74" s="153"/>
      <c r="DM74" s="153"/>
      <c r="DN74" s="153"/>
      <c r="DO74" s="153"/>
      <c r="DP74" s="153"/>
      <c r="DQ74" s="153"/>
      <c r="DR74" s="153"/>
      <c r="DS74" s="153"/>
      <c r="DT74" s="153"/>
    </row>
    <row r="75" spans="1:124" x14ac:dyDescent="0.3">
      <c r="A75" t="s">
        <v>116</v>
      </c>
      <c r="B75" s="85"/>
      <c r="C75" s="23">
        <v>152</v>
      </c>
      <c r="D75" s="50"/>
      <c r="E75" s="31"/>
      <c r="F75" s="50"/>
      <c r="G75" s="77"/>
      <c r="H75" s="44"/>
      <c r="I75" s="44"/>
      <c r="J75" s="44"/>
      <c r="K75" s="50"/>
      <c r="L75" s="29">
        <v>1.14E-2</v>
      </c>
      <c r="M75" s="65"/>
      <c r="N75" s="180"/>
      <c r="O75" s="182"/>
      <c r="P75" s="32"/>
      <c r="Q75" s="110"/>
      <c r="S75" s="110"/>
      <c r="T75" s="110"/>
      <c r="U75" s="110"/>
      <c r="V75" s="134"/>
      <c r="W75" s="54"/>
      <c r="X75" s="95"/>
      <c r="Y75" s="135"/>
      <c r="Z75" s="53"/>
      <c r="AA75" s="56"/>
      <c r="AB75" s="56"/>
      <c r="AC75" s="56"/>
      <c r="AD75" s="55"/>
      <c r="AE75" s="58"/>
      <c r="AF75" s="56"/>
      <c r="AG75" s="56"/>
      <c r="AH75" s="56"/>
      <c r="AI75" s="60"/>
      <c r="AJ75" s="61"/>
      <c r="AK75" s="60"/>
      <c r="AL75" s="60"/>
      <c r="AM75" s="60"/>
      <c r="AN75" s="60"/>
      <c r="AO75" s="35"/>
      <c r="AQ75" s="60"/>
      <c r="CA75" s="35"/>
      <c r="CC75" s="40"/>
      <c r="CD75" s="40">
        <v>-9.7000000000000011</v>
      </c>
      <c r="CE75" s="21">
        <v>-3.1726666666666681</v>
      </c>
      <c r="CF75" s="41"/>
      <c r="CG75" s="40"/>
      <c r="CH75" s="11">
        <f t="shared" si="9"/>
        <v>-3.1726666666666681</v>
      </c>
      <c r="CI75" s="40">
        <v>27.533333333333331</v>
      </c>
      <c r="CJ75" s="41"/>
      <c r="CK75" s="41"/>
      <c r="CL75" s="41"/>
      <c r="CM75" s="41"/>
      <c r="CN75" s="43"/>
      <c r="CO75" s="43"/>
      <c r="CP75" s="201"/>
      <c r="CQ75" s="154"/>
      <c r="CR75" s="154">
        <v>-9.7000000000000011</v>
      </c>
      <c r="CS75" s="201"/>
      <c r="CT75" s="153"/>
      <c r="CU75" s="153"/>
      <c r="CV75" s="153"/>
      <c r="CW75" s="153"/>
      <c r="CX75" s="153"/>
      <c r="CY75" s="153"/>
      <c r="CZ75" s="153"/>
      <c r="DA75" s="153"/>
      <c r="DB75" s="154">
        <v>-9.6999999999999993</v>
      </c>
      <c r="DC75" s="152">
        <v>-3.2059999999999995</v>
      </c>
      <c r="DD75" s="153"/>
      <c r="DE75" s="153"/>
      <c r="DF75" s="153"/>
      <c r="DG75" s="153"/>
      <c r="DH75" s="153"/>
      <c r="DI75" s="153"/>
      <c r="DJ75" s="153"/>
      <c r="DK75" s="153"/>
      <c r="DL75" s="153"/>
      <c r="DM75" s="153"/>
      <c r="DN75" s="153"/>
      <c r="DO75" s="153"/>
      <c r="DP75" s="153"/>
      <c r="DQ75" s="153"/>
      <c r="DR75" s="153"/>
      <c r="DS75" s="153"/>
      <c r="DT75" s="153"/>
    </row>
    <row r="76" spans="1:124" x14ac:dyDescent="0.3">
      <c r="A76" t="s">
        <v>116</v>
      </c>
      <c r="B76" s="7"/>
      <c r="C76" s="86">
        <v>154</v>
      </c>
      <c r="D76" s="44"/>
      <c r="E76" s="49"/>
      <c r="F76" s="32"/>
      <c r="G76" s="32"/>
      <c r="H76" s="32"/>
      <c r="I76" s="50"/>
      <c r="J76" s="51"/>
      <c r="K76" s="50"/>
      <c r="L76" s="29">
        <v>1.155E-2</v>
      </c>
      <c r="M76" s="31"/>
      <c r="N76" s="180"/>
      <c r="O76" s="182"/>
      <c r="P76" s="32"/>
      <c r="Q76" s="94"/>
      <c r="S76" s="94"/>
      <c r="T76" s="94"/>
      <c r="U76" s="94"/>
      <c r="V76" s="56"/>
      <c r="W76" s="38"/>
      <c r="X76" s="55"/>
      <c r="Y76" s="55"/>
      <c r="Z76" s="56"/>
      <c r="AA76" s="56"/>
      <c r="AB76" s="56"/>
      <c r="AC76" s="53"/>
      <c r="AD76" s="55"/>
      <c r="AE76" s="138"/>
      <c r="AF76" s="56"/>
      <c r="AG76" s="56"/>
      <c r="AH76" s="56"/>
      <c r="AI76" s="74"/>
      <c r="AJ76" s="75"/>
      <c r="AK76" s="74"/>
      <c r="AL76" s="74"/>
      <c r="AM76" s="60"/>
      <c r="AN76" s="60"/>
      <c r="AO76" s="35"/>
      <c r="AQ76" s="74"/>
      <c r="CA76" s="35"/>
      <c r="CC76" s="40"/>
      <c r="CD76" s="40">
        <v>-9.6999999999999993</v>
      </c>
      <c r="CE76" s="21">
        <v>-3.2059999999999995</v>
      </c>
      <c r="CF76" s="41"/>
      <c r="CG76" s="40"/>
      <c r="CH76" s="11">
        <f t="shared" si="9"/>
        <v>-3.2059999999999995</v>
      </c>
      <c r="CI76" s="40">
        <v>27.5</v>
      </c>
      <c r="CJ76" s="41"/>
      <c r="CK76" s="41"/>
      <c r="CL76" s="41"/>
      <c r="CM76" s="41"/>
      <c r="CN76" s="43"/>
      <c r="CO76" s="43"/>
      <c r="CP76" s="201"/>
      <c r="CQ76" s="154"/>
      <c r="CR76" s="154">
        <v>-9.6999999999999993</v>
      </c>
      <c r="CS76" s="201"/>
      <c r="CT76" s="153"/>
      <c r="CU76" s="153"/>
      <c r="CV76" s="153"/>
      <c r="CW76" s="153"/>
      <c r="CX76" s="153"/>
      <c r="CY76" s="153"/>
      <c r="CZ76" s="153"/>
      <c r="DA76" s="153"/>
      <c r="DB76" s="154">
        <v>-9</v>
      </c>
      <c r="DC76" s="152">
        <v>-2.9059999999999988</v>
      </c>
      <c r="DD76" s="153"/>
      <c r="DE76" s="153"/>
      <c r="DF76" s="153"/>
      <c r="DG76" s="153"/>
      <c r="DH76" s="153"/>
      <c r="DI76" s="153"/>
      <c r="DJ76" s="153"/>
      <c r="DK76" s="153"/>
      <c r="DL76" s="153"/>
      <c r="DM76" s="153"/>
      <c r="DN76" s="153"/>
      <c r="DO76" s="153"/>
      <c r="DP76" s="153"/>
      <c r="DQ76" s="153"/>
      <c r="DR76" s="153"/>
      <c r="DS76" s="153"/>
      <c r="DT76" s="153"/>
    </row>
    <row r="77" spans="1:124" x14ac:dyDescent="0.3">
      <c r="A77" t="s">
        <v>116</v>
      </c>
      <c r="B77" s="7"/>
      <c r="C77" s="23">
        <v>156</v>
      </c>
      <c r="D77" s="44"/>
      <c r="E77" s="49"/>
      <c r="F77" s="44"/>
      <c r="G77" s="32"/>
      <c r="H77" s="44"/>
      <c r="I77" s="44"/>
      <c r="J77" s="32"/>
      <c r="K77" s="77"/>
      <c r="M77" s="65"/>
      <c r="N77" s="180"/>
      <c r="O77" s="182"/>
      <c r="P77" s="32"/>
      <c r="Q77" s="52"/>
      <c r="S77" s="52"/>
      <c r="T77" s="52"/>
      <c r="U77" s="52"/>
      <c r="V77" s="57"/>
      <c r="W77" s="54"/>
      <c r="X77" s="55"/>
      <c r="Y77" s="55"/>
      <c r="Z77" s="56"/>
      <c r="AA77" s="56"/>
      <c r="AB77" s="56"/>
      <c r="AC77" s="56"/>
      <c r="AD77" s="55"/>
      <c r="AE77" s="138"/>
      <c r="AF77" s="56"/>
      <c r="AG77" s="56"/>
      <c r="AH77" s="56"/>
      <c r="AI77" s="74"/>
      <c r="AJ77" s="75"/>
      <c r="AK77" s="74"/>
      <c r="AL77" s="74"/>
      <c r="AM77" s="60"/>
      <c r="AN77" s="60"/>
      <c r="AO77" s="35"/>
      <c r="AQ77" s="74"/>
      <c r="CA77" s="35"/>
      <c r="CC77" s="40"/>
      <c r="CD77" s="40">
        <v>-9</v>
      </c>
      <c r="CE77" s="21">
        <v>-2.9059999999999988</v>
      </c>
      <c r="CF77" s="41"/>
      <c r="CG77" s="40"/>
      <c r="CH77" s="11">
        <f t="shared" si="9"/>
        <v>-2.9059999999999988</v>
      </c>
      <c r="CI77" s="40">
        <v>27.8</v>
      </c>
      <c r="CJ77" s="41"/>
      <c r="CK77" s="41"/>
      <c r="CL77" s="41"/>
      <c r="CM77" s="41"/>
      <c r="CN77" s="43"/>
      <c r="CO77" s="43"/>
      <c r="CP77" s="201"/>
      <c r="CQ77" s="154"/>
      <c r="CR77" s="154">
        <v>-9</v>
      </c>
      <c r="CS77" s="201"/>
      <c r="CT77" s="153"/>
      <c r="CU77" s="153"/>
      <c r="CV77" s="153"/>
      <c r="CW77" s="153"/>
      <c r="CX77" s="153"/>
      <c r="CY77" s="153"/>
      <c r="CZ77" s="153"/>
      <c r="DA77" s="153"/>
      <c r="DB77" s="154">
        <v>-8.9499999999999993</v>
      </c>
      <c r="DC77" s="152">
        <v>-4.2560000000000002</v>
      </c>
      <c r="DD77" s="153"/>
      <c r="DE77" s="153"/>
      <c r="DF77" s="153"/>
      <c r="DG77" s="153"/>
      <c r="DH77" s="153"/>
      <c r="DI77" s="153"/>
      <c r="DJ77" s="153"/>
      <c r="DK77" s="153"/>
      <c r="DL77" s="153"/>
      <c r="DM77" s="153"/>
      <c r="DN77" s="153"/>
      <c r="DO77" s="153"/>
      <c r="DP77" s="153"/>
      <c r="DQ77" s="153"/>
      <c r="DR77" s="153"/>
      <c r="DS77" s="153"/>
      <c r="DT77" s="153"/>
    </row>
    <row r="78" spans="1:124" x14ac:dyDescent="0.3">
      <c r="A78" t="s">
        <v>110</v>
      </c>
      <c r="B78" s="7"/>
      <c r="C78" s="56">
        <v>1047</v>
      </c>
      <c r="D78" s="44"/>
      <c r="E78" s="49"/>
      <c r="F78" s="44"/>
      <c r="G78" s="32"/>
      <c r="H78" s="44"/>
      <c r="I78" s="44"/>
      <c r="J78" s="32"/>
      <c r="K78" s="77"/>
      <c r="M78" s="65"/>
      <c r="N78" s="180"/>
      <c r="O78" s="182"/>
      <c r="P78" s="32"/>
      <c r="Q78" s="52"/>
      <c r="S78" s="52"/>
      <c r="T78" s="52"/>
      <c r="U78" s="52"/>
      <c r="V78" s="57"/>
      <c r="W78" s="54"/>
      <c r="X78" s="55"/>
      <c r="Y78" s="55"/>
      <c r="Z78" s="56"/>
      <c r="AA78" s="56"/>
      <c r="AB78" s="56"/>
      <c r="AC78" s="56"/>
      <c r="AD78" s="55"/>
      <c r="AE78" s="138"/>
      <c r="AF78" s="56"/>
      <c r="AG78" s="56"/>
      <c r="AH78" s="56"/>
      <c r="AI78" s="74"/>
      <c r="AJ78" s="75"/>
      <c r="AK78" s="60"/>
      <c r="AL78" s="60"/>
      <c r="AM78" s="60"/>
      <c r="AN78" s="60"/>
      <c r="AO78" s="35"/>
      <c r="AQ78" s="60"/>
      <c r="CA78" s="35"/>
      <c r="CC78" s="40">
        <v>-15.4</v>
      </c>
      <c r="CD78" s="40">
        <v>-8.9499999999999993</v>
      </c>
      <c r="CE78" s="21">
        <v>-4.2560000000000002</v>
      </c>
      <c r="CF78" s="41"/>
      <c r="CG78" s="40">
        <v>22.3</v>
      </c>
      <c r="CH78" s="11">
        <f t="shared" si="9"/>
        <v>-4.2560000000000002</v>
      </c>
      <c r="CI78" s="40">
        <v>26.45</v>
      </c>
      <c r="CJ78" s="41"/>
      <c r="CK78" s="41">
        <v>-15</v>
      </c>
      <c r="CL78" s="41"/>
      <c r="CM78" s="41"/>
      <c r="CN78" s="43"/>
      <c r="CO78" s="43"/>
      <c r="CP78" s="201"/>
      <c r="CQ78" s="154">
        <v>-15.4</v>
      </c>
      <c r="CR78" s="154">
        <v>-8.9499999999999993</v>
      </c>
      <c r="CS78" s="201"/>
      <c r="CT78" s="153"/>
      <c r="CU78" s="153"/>
      <c r="CV78" s="153"/>
      <c r="CW78" s="153"/>
      <c r="CX78" s="153"/>
      <c r="CY78" s="153"/>
      <c r="CZ78" s="153"/>
      <c r="DA78" s="153"/>
      <c r="DB78" s="154">
        <v>-18.7</v>
      </c>
      <c r="DC78" s="152">
        <v>-5.5060000000000002</v>
      </c>
      <c r="DD78" s="153"/>
      <c r="DE78" s="153"/>
      <c r="DF78" s="153"/>
      <c r="DG78" s="153"/>
      <c r="DH78" s="153"/>
      <c r="DI78" s="153"/>
      <c r="DJ78" s="153"/>
      <c r="DK78" s="153"/>
      <c r="DL78" s="153"/>
      <c r="DM78" s="153"/>
      <c r="DN78" s="153"/>
      <c r="DO78" s="153"/>
      <c r="DP78" s="153"/>
      <c r="DQ78" s="153"/>
      <c r="DR78" s="153"/>
      <c r="DS78" s="153"/>
      <c r="DT78" s="153"/>
    </row>
    <row r="79" spans="1:124" x14ac:dyDescent="0.3">
      <c r="A79" t="s">
        <v>110</v>
      </c>
      <c r="B79" s="7"/>
      <c r="C79" s="56">
        <v>1056</v>
      </c>
      <c r="D79" s="44"/>
      <c r="E79" s="49"/>
      <c r="F79" s="44"/>
      <c r="G79" s="32"/>
      <c r="H79" s="44"/>
      <c r="I79" s="44"/>
      <c r="J79" s="32"/>
      <c r="K79" s="77"/>
      <c r="M79" s="65"/>
      <c r="N79" s="180"/>
      <c r="O79" s="182"/>
      <c r="P79" s="32"/>
      <c r="Q79" s="52"/>
      <c r="S79" s="52"/>
      <c r="T79" s="52"/>
      <c r="U79" s="52"/>
      <c r="V79" s="57"/>
      <c r="W79" s="54"/>
      <c r="X79" s="55"/>
      <c r="Y79" s="55"/>
      <c r="Z79" s="56"/>
      <c r="AA79" s="56"/>
      <c r="AB79" s="56"/>
      <c r="AC79" s="56"/>
      <c r="AD79" s="55"/>
      <c r="AE79" s="138"/>
      <c r="AF79" s="56"/>
      <c r="AG79" s="56"/>
      <c r="AH79" s="56"/>
      <c r="AI79" s="74"/>
      <c r="AJ79" s="75"/>
      <c r="AK79" s="74"/>
      <c r="AL79" s="74"/>
      <c r="AM79" s="104"/>
      <c r="AN79" s="60"/>
      <c r="AO79" s="35"/>
      <c r="AQ79" s="74"/>
      <c r="CA79" s="35"/>
      <c r="CC79" s="40"/>
      <c r="CD79" s="67">
        <v>-18.7</v>
      </c>
      <c r="CE79" s="21">
        <v>-5.5060000000000002</v>
      </c>
      <c r="CF79" s="41"/>
      <c r="CG79" s="40"/>
      <c r="CH79" s="11">
        <f t="shared" si="9"/>
        <v>-5.5060000000000002</v>
      </c>
      <c r="CI79" s="40">
        <v>25.2</v>
      </c>
      <c r="CJ79" s="41"/>
      <c r="CK79" s="41">
        <v>-17.2</v>
      </c>
      <c r="CL79" s="41">
        <v>41.2</v>
      </c>
      <c r="CM79" s="41"/>
      <c r="CN79" s="43"/>
      <c r="CO79" s="43"/>
      <c r="CP79" s="201"/>
      <c r="CQ79" s="154"/>
      <c r="CR79" s="154">
        <v>-18.7</v>
      </c>
      <c r="CS79" s="201"/>
      <c r="CT79" s="153"/>
      <c r="CU79" s="153"/>
      <c r="CV79" s="153"/>
      <c r="CW79" s="153"/>
      <c r="CX79" s="153"/>
      <c r="CY79" s="153"/>
      <c r="CZ79" s="153"/>
      <c r="DA79" s="153"/>
      <c r="DB79" s="154">
        <v>-15.5</v>
      </c>
      <c r="DC79" s="152">
        <v>-4.1059999999999981</v>
      </c>
      <c r="DD79" s="153"/>
      <c r="DE79" s="153"/>
      <c r="DF79" s="153"/>
      <c r="DG79" s="153"/>
      <c r="DH79" s="153"/>
      <c r="DI79" s="153"/>
      <c r="DJ79" s="153"/>
      <c r="DK79" s="153"/>
      <c r="DL79" s="153"/>
      <c r="DM79" s="153"/>
      <c r="DN79" s="153"/>
      <c r="DO79" s="153"/>
      <c r="DP79" s="153"/>
      <c r="DQ79" s="153"/>
      <c r="DR79" s="153"/>
      <c r="DS79" s="153"/>
      <c r="DT79" s="153"/>
    </row>
    <row r="80" spans="1:124" x14ac:dyDescent="0.3">
      <c r="A80" t="s">
        <v>116</v>
      </c>
      <c r="B80" s="7"/>
      <c r="C80" s="56">
        <v>1057</v>
      </c>
      <c r="D80" s="44"/>
      <c r="E80" s="49"/>
      <c r="F80" s="44"/>
      <c r="G80" s="32"/>
      <c r="H80" s="44"/>
      <c r="I80" s="44"/>
      <c r="J80" s="32"/>
      <c r="K80" s="77"/>
      <c r="M80" s="65"/>
      <c r="N80" s="180"/>
      <c r="O80" s="182"/>
      <c r="P80" s="32"/>
      <c r="Q80" s="52"/>
      <c r="S80" s="52"/>
      <c r="T80" s="52"/>
      <c r="U80" s="52"/>
      <c r="V80" s="57"/>
      <c r="W80" s="54"/>
      <c r="X80" s="55"/>
      <c r="Y80" s="55"/>
      <c r="Z80" s="56"/>
      <c r="AA80" s="56"/>
      <c r="AB80" s="56"/>
      <c r="AC80" s="56"/>
      <c r="AD80" s="55"/>
      <c r="AE80" s="138"/>
      <c r="AF80" s="56"/>
      <c r="AG80" s="56"/>
      <c r="AH80" s="56"/>
      <c r="AI80" s="74"/>
      <c r="AJ80" s="75"/>
      <c r="AK80" s="74"/>
      <c r="AL80" s="74"/>
      <c r="AM80" s="96"/>
      <c r="AN80" s="96"/>
      <c r="AO80" s="35"/>
      <c r="AQ80" s="74"/>
      <c r="CA80" s="35"/>
      <c r="CC80" s="40"/>
      <c r="CD80" s="45">
        <v>-15.5</v>
      </c>
      <c r="CE80" s="21">
        <v>-4.1059999999999981</v>
      </c>
      <c r="CF80" s="41"/>
      <c r="CG80" s="40"/>
      <c r="CH80" s="11">
        <f t="shared" si="9"/>
        <v>-4.1059999999999981</v>
      </c>
      <c r="CI80" s="45">
        <v>26.6</v>
      </c>
      <c r="CJ80" s="41"/>
      <c r="CK80" s="41"/>
      <c r="CL80" s="41"/>
      <c r="CM80" s="41"/>
      <c r="CN80" s="43"/>
      <c r="CO80" s="43"/>
      <c r="CP80" s="201"/>
      <c r="CQ80" s="154"/>
      <c r="CR80" s="154">
        <v>-15.5</v>
      </c>
      <c r="CS80" s="201"/>
      <c r="CT80" s="153"/>
      <c r="CU80" s="153"/>
      <c r="CV80" s="153"/>
      <c r="CW80" s="153"/>
      <c r="CX80" s="153"/>
      <c r="CY80" s="153"/>
      <c r="CZ80" s="153"/>
      <c r="DA80" s="153"/>
      <c r="DB80" s="154">
        <v>-17.149999999999999</v>
      </c>
      <c r="DC80" s="152">
        <v>-7.8559999999999981</v>
      </c>
      <c r="DD80" s="153"/>
      <c r="DE80" s="153"/>
      <c r="DF80" s="153"/>
      <c r="DG80" s="153"/>
      <c r="DH80" s="153"/>
      <c r="DI80" s="153"/>
      <c r="DJ80" s="153"/>
      <c r="DK80" s="153"/>
      <c r="DL80" s="153"/>
      <c r="DM80" s="153"/>
      <c r="DN80" s="153"/>
      <c r="DO80" s="153"/>
      <c r="DP80" s="153"/>
      <c r="DQ80" s="153"/>
      <c r="DR80" s="153"/>
      <c r="DS80" s="153"/>
      <c r="DT80" s="153"/>
    </row>
    <row r="81" spans="1:124" x14ac:dyDescent="0.3">
      <c r="A81" t="s">
        <v>116</v>
      </c>
      <c r="B81" s="7"/>
      <c r="C81" s="56">
        <v>1059</v>
      </c>
      <c r="D81" s="44"/>
      <c r="E81" s="49"/>
      <c r="F81" s="44"/>
      <c r="G81" s="32"/>
      <c r="H81" s="44"/>
      <c r="I81" s="44"/>
      <c r="J81" s="32"/>
      <c r="K81" s="77"/>
      <c r="M81" s="65"/>
      <c r="N81" s="180"/>
      <c r="O81" s="182"/>
      <c r="P81" s="32"/>
      <c r="Q81" s="52"/>
      <c r="S81" s="52"/>
      <c r="T81" s="52"/>
      <c r="U81" s="52"/>
      <c r="V81" s="57"/>
      <c r="W81" s="54"/>
      <c r="X81" s="55"/>
      <c r="Y81" s="55"/>
      <c r="Z81" s="56"/>
      <c r="AA81" s="56"/>
      <c r="AB81" s="56"/>
      <c r="AC81" s="56"/>
      <c r="AD81" s="55"/>
      <c r="AE81" s="138"/>
      <c r="AF81" s="56"/>
      <c r="AG81" s="56"/>
      <c r="AH81" s="56"/>
      <c r="AI81" s="74"/>
      <c r="AJ81" s="75"/>
      <c r="AK81" s="60"/>
      <c r="AL81" s="60"/>
      <c r="AM81" s="60"/>
      <c r="AN81" s="60"/>
      <c r="AO81" s="35"/>
      <c r="AQ81" s="60"/>
      <c r="CA81" s="35"/>
      <c r="CC81" s="40">
        <v>-20.3</v>
      </c>
      <c r="CD81" s="40">
        <v>-17.149999999999999</v>
      </c>
      <c r="CE81" s="21">
        <v>-7.8559999999999981</v>
      </c>
      <c r="CF81" s="41"/>
      <c r="CG81" s="40">
        <v>22.05</v>
      </c>
      <c r="CH81" s="11">
        <f t="shared" si="9"/>
        <v>-7.8559999999999981</v>
      </c>
      <c r="CI81" s="40">
        <v>22.85</v>
      </c>
      <c r="CJ81" s="41"/>
      <c r="CK81" s="41"/>
      <c r="CL81" s="41"/>
      <c r="CM81" s="41"/>
      <c r="CN81" s="43"/>
      <c r="CO81" s="43"/>
      <c r="CP81" s="201"/>
      <c r="CQ81" s="154">
        <v>-20.3</v>
      </c>
      <c r="CR81" s="154">
        <v>-17.149999999999999</v>
      </c>
      <c r="CS81" s="201"/>
      <c r="CT81" s="153"/>
      <c r="CU81" s="153"/>
      <c r="CV81" s="153"/>
      <c r="CW81" s="153"/>
      <c r="CX81" s="153"/>
      <c r="CY81" s="153"/>
      <c r="CZ81" s="153"/>
      <c r="DA81" s="153"/>
      <c r="DB81" s="154">
        <v>-12.9</v>
      </c>
      <c r="DC81" s="152">
        <v>-4.4059999999999988</v>
      </c>
      <c r="DD81" s="153"/>
      <c r="DE81" s="153"/>
      <c r="DF81" s="153"/>
      <c r="DG81" s="153"/>
      <c r="DH81" s="153"/>
      <c r="DI81" s="153"/>
      <c r="DJ81" s="153"/>
      <c r="DK81" s="153"/>
      <c r="DL81" s="153"/>
      <c r="DM81" s="153"/>
      <c r="DN81" s="153"/>
      <c r="DO81" s="153"/>
      <c r="DP81" s="153"/>
      <c r="DQ81" s="153"/>
      <c r="DR81" s="153"/>
      <c r="DS81" s="153"/>
      <c r="DT81" s="153"/>
    </row>
    <row r="82" spans="1:124" x14ac:dyDescent="0.3">
      <c r="A82" t="s">
        <v>116</v>
      </c>
      <c r="B82" s="7"/>
      <c r="C82" s="56">
        <v>1063</v>
      </c>
      <c r="D82" s="44"/>
      <c r="E82" s="49"/>
      <c r="F82" s="44"/>
      <c r="G82" s="32"/>
      <c r="H82" s="44"/>
      <c r="I82" s="44"/>
      <c r="J82" s="32"/>
      <c r="K82" s="77"/>
      <c r="M82" s="65"/>
      <c r="N82" s="180"/>
      <c r="O82" s="182"/>
      <c r="P82" s="32"/>
      <c r="Q82" s="52"/>
      <c r="S82" s="52"/>
      <c r="T82" s="52"/>
      <c r="U82" s="52"/>
      <c r="V82" s="57"/>
      <c r="W82" s="54"/>
      <c r="X82" s="55"/>
      <c r="Y82" s="55"/>
      <c r="Z82" s="56"/>
      <c r="AA82" s="56"/>
      <c r="AB82" s="56"/>
      <c r="AC82" s="56"/>
      <c r="AD82" s="55"/>
      <c r="AE82" s="138"/>
      <c r="AF82" s="56"/>
      <c r="AG82" s="56"/>
      <c r="AH82" s="56"/>
      <c r="AI82" s="74"/>
      <c r="AJ82" s="75"/>
      <c r="AK82" s="60"/>
      <c r="AL82" s="60"/>
      <c r="AM82" s="60"/>
      <c r="AN82" s="60"/>
      <c r="AO82" s="35"/>
      <c r="AQ82" s="60"/>
      <c r="CA82" s="35"/>
      <c r="CC82" s="40">
        <v>-16.899999999999999</v>
      </c>
      <c r="CD82" s="40">
        <v>-12.9</v>
      </c>
      <c r="CE82" s="21">
        <v>-4.4059999999999988</v>
      </c>
      <c r="CF82" s="41"/>
      <c r="CG82" s="40">
        <v>25.1</v>
      </c>
      <c r="CH82" s="11">
        <f t="shared" si="9"/>
        <v>-4.4059999999999988</v>
      </c>
      <c r="CI82" s="40">
        <v>26.3</v>
      </c>
      <c r="CJ82" s="41"/>
      <c r="CK82" s="41"/>
      <c r="CL82" s="41"/>
      <c r="CM82" s="41"/>
      <c r="CN82" s="43"/>
      <c r="CO82" s="43"/>
      <c r="CP82" s="201"/>
      <c r="CQ82" s="154">
        <v>-16.899999999999999</v>
      </c>
      <c r="CR82" s="154">
        <v>-12.9</v>
      </c>
      <c r="CS82" s="201"/>
      <c r="CT82" s="153"/>
      <c r="CU82" s="153"/>
      <c r="CV82" s="153"/>
      <c r="CW82" s="153"/>
      <c r="CX82" s="153"/>
      <c r="CY82" s="153"/>
      <c r="CZ82" s="153"/>
      <c r="DA82" s="153"/>
      <c r="DB82" s="154">
        <v>-23</v>
      </c>
      <c r="DC82" s="152">
        <v>-4.4059999999999988</v>
      </c>
      <c r="DD82" s="153"/>
      <c r="DE82" s="153"/>
      <c r="DF82" s="153"/>
      <c r="DG82" s="153"/>
      <c r="DH82" s="153"/>
      <c r="DI82" s="153"/>
      <c r="DJ82" s="153"/>
      <c r="DK82" s="153"/>
      <c r="DL82" s="153"/>
      <c r="DM82" s="153"/>
      <c r="DN82" s="153"/>
      <c r="DO82" s="153"/>
      <c r="DP82" s="153"/>
      <c r="DQ82" s="153"/>
      <c r="DR82" s="153"/>
      <c r="DS82" s="153"/>
      <c r="DT82" s="153"/>
    </row>
    <row r="83" spans="1:124" x14ac:dyDescent="0.3">
      <c r="A83" t="s">
        <v>116</v>
      </c>
      <c r="B83" s="7"/>
      <c r="C83" s="56">
        <v>1068</v>
      </c>
      <c r="D83" s="44"/>
      <c r="E83" s="49"/>
      <c r="F83" s="44"/>
      <c r="G83" s="32"/>
      <c r="H83" s="44"/>
      <c r="I83" s="44"/>
      <c r="J83" s="32"/>
      <c r="K83" s="77"/>
      <c r="M83" s="65"/>
      <c r="N83" s="180"/>
      <c r="O83" s="182"/>
      <c r="P83" s="32"/>
      <c r="Q83" s="52"/>
      <c r="S83" s="52"/>
      <c r="T83" s="52"/>
      <c r="U83" s="52"/>
      <c r="V83" s="57"/>
      <c r="W83" s="54"/>
      <c r="X83" s="55"/>
      <c r="Y83" s="55"/>
      <c r="Z83" s="56"/>
      <c r="AA83" s="56"/>
      <c r="AB83" s="56"/>
      <c r="AC83" s="56"/>
      <c r="AD83" s="55"/>
      <c r="AE83" s="138"/>
      <c r="AF83" s="56"/>
      <c r="AG83" s="56"/>
      <c r="AH83" s="56"/>
      <c r="AI83" s="74"/>
      <c r="AJ83" s="75"/>
      <c r="AK83" s="60"/>
      <c r="AL83" s="60"/>
      <c r="AM83" s="60"/>
      <c r="AN83" s="60"/>
      <c r="AO83" s="35"/>
      <c r="AQ83" s="60"/>
      <c r="CA83" s="35"/>
      <c r="CC83" s="40">
        <v>-21.8</v>
      </c>
      <c r="CD83" s="40">
        <v>-23</v>
      </c>
      <c r="CE83" s="21">
        <v>-4.4059999999999988</v>
      </c>
      <c r="CF83" s="41"/>
      <c r="CG83" s="40">
        <v>25.6</v>
      </c>
      <c r="CH83" s="11">
        <f t="shared" si="9"/>
        <v>-4.4059999999999988</v>
      </c>
      <c r="CI83" s="40">
        <v>26.3</v>
      </c>
      <c r="CJ83" s="41"/>
      <c r="CK83" s="41"/>
      <c r="CL83" s="41"/>
      <c r="CM83" s="41"/>
      <c r="CN83" s="43"/>
      <c r="CO83" s="43"/>
      <c r="CP83" s="201"/>
      <c r="CQ83" s="154">
        <v>-21.8</v>
      </c>
      <c r="CR83" s="154">
        <v>-23</v>
      </c>
      <c r="CS83" s="201"/>
      <c r="CT83" s="153"/>
      <c r="CU83" s="153"/>
      <c r="CV83" s="153"/>
      <c r="CW83" s="153"/>
      <c r="CX83" s="153"/>
      <c r="CY83" s="153"/>
      <c r="CZ83" s="153"/>
      <c r="DA83" s="153"/>
      <c r="DB83" s="154">
        <v>-18.899999999999999</v>
      </c>
      <c r="DC83" s="152">
        <v>-7.3060000000000009</v>
      </c>
      <c r="DD83" s="153"/>
      <c r="DE83" s="153"/>
      <c r="DF83" s="153"/>
      <c r="DG83" s="153"/>
      <c r="DH83" s="153"/>
      <c r="DI83" s="153"/>
      <c r="DJ83" s="153"/>
      <c r="DK83" s="153"/>
      <c r="DL83" s="153"/>
      <c r="DM83" s="153"/>
      <c r="DN83" s="153"/>
      <c r="DO83" s="153"/>
      <c r="DP83" s="153"/>
      <c r="DQ83" s="153"/>
      <c r="DR83" s="153"/>
      <c r="DS83" s="153"/>
      <c r="DT83" s="153"/>
    </row>
    <row r="84" spans="1:124" x14ac:dyDescent="0.3">
      <c r="A84" t="s">
        <v>110</v>
      </c>
      <c r="B84" s="7"/>
      <c r="C84" s="56">
        <v>1076</v>
      </c>
      <c r="D84" s="44"/>
      <c r="E84" s="49"/>
      <c r="F84" s="44"/>
      <c r="G84" s="32"/>
      <c r="H84" s="44"/>
      <c r="I84" s="44"/>
      <c r="J84" s="32"/>
      <c r="K84" s="77"/>
      <c r="M84" s="65"/>
      <c r="N84" s="31"/>
      <c r="O84" s="32"/>
      <c r="P84" s="32"/>
      <c r="Q84" s="52"/>
      <c r="S84" s="52"/>
      <c r="T84" s="52"/>
      <c r="U84" s="52"/>
      <c r="V84" s="57"/>
      <c r="W84" s="54"/>
      <c r="X84" s="55"/>
      <c r="Y84" s="55"/>
      <c r="Z84" s="56"/>
      <c r="AA84" s="56"/>
      <c r="AB84" s="56"/>
      <c r="AC84" s="56"/>
      <c r="AD84" s="55"/>
      <c r="AE84" s="138"/>
      <c r="AF84" s="56"/>
      <c r="AG84" s="56"/>
      <c r="AH84" s="56"/>
      <c r="AI84" s="74"/>
      <c r="AJ84" s="75"/>
      <c r="AK84" s="60"/>
      <c r="AL84" s="60"/>
      <c r="AM84" s="96"/>
      <c r="AN84" s="60"/>
      <c r="AO84" s="35"/>
      <c r="AQ84" s="60"/>
      <c r="CA84" s="35"/>
      <c r="CC84" s="40">
        <v>-23</v>
      </c>
      <c r="CD84" s="45">
        <v>-18.899999999999999</v>
      </c>
      <c r="CE84" s="21">
        <v>-7.3060000000000009</v>
      </c>
      <c r="CF84" s="41"/>
      <c r="CG84" s="40">
        <v>22.3</v>
      </c>
      <c r="CH84" s="11">
        <f t="shared" si="9"/>
        <v>-7.3060000000000009</v>
      </c>
      <c r="CI84" s="40">
        <v>23.4</v>
      </c>
      <c r="CJ84" s="41"/>
      <c r="CK84" s="41">
        <v>9.8000000000000007</v>
      </c>
      <c r="CL84" s="41">
        <v>24.2</v>
      </c>
      <c r="CM84" s="41"/>
      <c r="CN84" s="43"/>
      <c r="CO84" s="43"/>
      <c r="CP84" s="201"/>
      <c r="CQ84" s="154">
        <v>-23</v>
      </c>
      <c r="CR84" s="154">
        <v>-18.899999999999999</v>
      </c>
      <c r="CS84" s="201"/>
      <c r="CT84" s="153"/>
      <c r="CU84" s="153"/>
      <c r="CV84" s="153"/>
      <c r="CW84" s="153"/>
      <c r="CX84" s="153"/>
      <c r="CY84" s="153"/>
      <c r="CZ84" s="153"/>
      <c r="DA84" s="153"/>
      <c r="DB84" s="154">
        <v>-8.3000000000000007</v>
      </c>
      <c r="DC84" s="152">
        <v>-4.2059999999999995</v>
      </c>
      <c r="DD84" s="153"/>
      <c r="DE84" s="153"/>
      <c r="DF84" s="153"/>
      <c r="DG84" s="153"/>
      <c r="DH84" s="153"/>
      <c r="DI84" s="153"/>
      <c r="DJ84" s="153"/>
      <c r="DK84" s="153"/>
      <c r="DL84" s="153"/>
      <c r="DM84" s="153"/>
      <c r="DN84" s="153"/>
      <c r="DO84" s="153"/>
      <c r="DP84" s="153"/>
      <c r="DQ84" s="153"/>
      <c r="DR84" s="153"/>
      <c r="DS84" s="153"/>
      <c r="DT84" s="153"/>
    </row>
    <row r="85" spans="1:124" x14ac:dyDescent="0.3">
      <c r="A85" t="s">
        <v>116</v>
      </c>
      <c r="B85" s="7"/>
      <c r="C85" s="56">
        <v>1083</v>
      </c>
      <c r="D85" s="44"/>
      <c r="E85" s="49"/>
      <c r="F85" s="44"/>
      <c r="G85" s="32"/>
      <c r="H85" s="44"/>
      <c r="I85" s="44"/>
      <c r="J85" s="32"/>
      <c r="K85" s="77"/>
      <c r="M85" s="65"/>
      <c r="N85" s="31"/>
      <c r="O85" s="32"/>
      <c r="P85" s="32"/>
      <c r="Q85" s="52"/>
      <c r="S85" s="52"/>
      <c r="T85" s="52"/>
      <c r="U85" s="52"/>
      <c r="V85" s="57"/>
      <c r="W85" s="54"/>
      <c r="X85" s="55"/>
      <c r="Y85" s="55"/>
      <c r="Z85" s="56"/>
      <c r="AA85" s="56"/>
      <c r="AB85" s="56"/>
      <c r="AC85" s="56"/>
      <c r="AD85" s="55"/>
      <c r="AE85" s="138"/>
      <c r="AF85" s="56"/>
      <c r="AG85" s="56"/>
      <c r="AH85" s="56"/>
      <c r="AI85" s="74"/>
      <c r="AJ85" s="75"/>
      <c r="AK85" s="60"/>
      <c r="AL85" s="60"/>
      <c r="AM85" s="60"/>
      <c r="AN85" s="60"/>
      <c r="AO85" s="35"/>
      <c r="AQ85" s="60"/>
      <c r="CA85" s="35"/>
      <c r="CC85" s="40"/>
      <c r="CD85" s="40">
        <v>-8.3000000000000007</v>
      </c>
      <c r="CE85" s="21">
        <v>-4.2059999999999995</v>
      </c>
      <c r="CF85" s="41"/>
      <c r="CG85" s="40"/>
      <c r="CH85" s="11">
        <f t="shared" si="9"/>
        <v>-4.2059999999999995</v>
      </c>
      <c r="CI85" s="40">
        <v>26.5</v>
      </c>
      <c r="CJ85" s="41"/>
      <c r="CK85" s="41"/>
      <c r="CL85" s="41"/>
      <c r="CM85" s="41"/>
      <c r="CN85" s="43"/>
      <c r="CO85" s="43"/>
      <c r="CP85" s="201"/>
      <c r="CQ85" s="154"/>
      <c r="CR85" s="154">
        <v>-8.3000000000000007</v>
      </c>
      <c r="CS85" s="201"/>
      <c r="CT85" s="153"/>
      <c r="CU85" s="153"/>
      <c r="CV85" s="153"/>
      <c r="CW85" s="153"/>
      <c r="CX85" s="153"/>
      <c r="CY85" s="153"/>
      <c r="CZ85" s="153"/>
      <c r="DA85" s="153"/>
      <c r="DB85" s="154">
        <v>-0.25000000000000089</v>
      </c>
      <c r="DC85" s="152">
        <v>-5.2059999999999995</v>
      </c>
      <c r="DD85" s="153"/>
      <c r="DE85" s="153"/>
      <c r="DF85" s="153"/>
      <c r="DG85" s="153"/>
      <c r="DH85" s="153"/>
      <c r="DI85" s="153"/>
      <c r="DJ85" s="153"/>
      <c r="DK85" s="153"/>
      <c r="DL85" s="153"/>
      <c r="DM85" s="153"/>
      <c r="DN85" s="153"/>
      <c r="DO85" s="153"/>
      <c r="DP85" s="153"/>
      <c r="DQ85" s="153"/>
      <c r="DR85" s="153"/>
      <c r="DS85" s="153"/>
      <c r="DT85" s="153"/>
    </row>
    <row r="86" spans="1:124" x14ac:dyDescent="0.3">
      <c r="A86" t="s">
        <v>116</v>
      </c>
      <c r="B86" s="7"/>
      <c r="C86" s="56">
        <v>1093</v>
      </c>
      <c r="D86" s="44"/>
      <c r="E86" s="49"/>
      <c r="F86" s="44"/>
      <c r="G86" s="32"/>
      <c r="H86" s="44"/>
      <c r="I86" s="44"/>
      <c r="J86" s="32"/>
      <c r="K86" s="77"/>
      <c r="M86" s="65"/>
      <c r="N86" s="31"/>
      <c r="O86" s="32"/>
      <c r="P86" s="32"/>
      <c r="Q86" s="52"/>
      <c r="S86" s="52"/>
      <c r="T86" s="52"/>
      <c r="U86" s="52"/>
      <c r="V86" s="57"/>
      <c r="W86" s="54"/>
      <c r="X86" s="55"/>
      <c r="Y86" s="55"/>
      <c r="Z86" s="56"/>
      <c r="AA86" s="56"/>
      <c r="AB86" s="56"/>
      <c r="AC86" s="56"/>
      <c r="AD86" s="55"/>
      <c r="AE86" s="138"/>
      <c r="AF86" s="56"/>
      <c r="AG86" s="56"/>
      <c r="AH86" s="56"/>
      <c r="AI86" s="74"/>
      <c r="AJ86" s="75"/>
      <c r="AK86" s="60"/>
      <c r="AL86" s="60"/>
      <c r="AM86" s="60"/>
      <c r="AN86" s="60"/>
      <c r="AO86" s="35"/>
      <c r="AQ86" s="60"/>
      <c r="CA86" s="35"/>
      <c r="CC86" s="40">
        <v>-17.2</v>
      </c>
      <c r="CD86" s="40">
        <v>-0.25000000000000089</v>
      </c>
      <c r="CE86" s="21">
        <v>-5.2059999999999995</v>
      </c>
      <c r="CF86" s="41"/>
      <c r="CG86" s="40">
        <v>24.5</v>
      </c>
      <c r="CH86" s="11">
        <f t="shared" si="9"/>
        <v>-5.2059999999999995</v>
      </c>
      <c r="CI86" s="40">
        <v>25.5</v>
      </c>
      <c r="CJ86" s="41"/>
      <c r="CK86" s="41"/>
      <c r="CL86" s="41"/>
      <c r="CM86" s="41"/>
      <c r="CN86" s="43"/>
      <c r="CO86" s="43"/>
      <c r="CP86" s="201"/>
      <c r="CQ86" s="154">
        <v>-17.2</v>
      </c>
      <c r="CR86" s="154">
        <v>-0.25000000000000089</v>
      </c>
      <c r="CS86" s="201"/>
      <c r="CT86" s="153"/>
      <c r="CU86" s="153"/>
      <c r="CV86" s="153"/>
      <c r="CW86" s="153"/>
      <c r="CX86" s="153"/>
      <c r="CY86" s="153"/>
      <c r="CZ86" s="153"/>
      <c r="DA86" s="153"/>
      <c r="DB86" s="154"/>
      <c r="DC86" s="154"/>
      <c r="DD86" s="153"/>
      <c r="DE86" s="153"/>
      <c r="DF86" s="153"/>
      <c r="DG86" s="153"/>
      <c r="DH86" s="153"/>
      <c r="DI86" s="153"/>
      <c r="DJ86" s="153"/>
      <c r="DK86" s="153"/>
      <c r="DL86" s="153"/>
      <c r="DM86" s="153"/>
      <c r="DN86" s="153"/>
      <c r="DO86" s="153"/>
      <c r="DP86" s="153"/>
      <c r="DQ86" s="153"/>
      <c r="DR86" s="153"/>
      <c r="DS86" s="153"/>
      <c r="DT86" s="153"/>
    </row>
    <row r="87" spans="1:124" x14ac:dyDescent="0.3">
      <c r="A87" t="s">
        <v>110</v>
      </c>
      <c r="B87" s="7"/>
      <c r="C87" s="56">
        <v>1107</v>
      </c>
      <c r="D87" s="44"/>
      <c r="E87" s="49"/>
      <c r="F87" s="44"/>
      <c r="G87" s="32"/>
      <c r="H87" s="44"/>
      <c r="I87" s="44"/>
      <c r="J87" s="32"/>
      <c r="K87" s="77"/>
      <c r="M87" s="65"/>
      <c r="N87" s="31"/>
      <c r="O87" s="32"/>
      <c r="P87" s="32"/>
      <c r="Q87" s="52"/>
      <c r="S87" s="52"/>
      <c r="T87" s="52"/>
      <c r="U87" s="52"/>
      <c r="V87" s="57"/>
      <c r="W87" s="54"/>
      <c r="X87" s="55"/>
      <c r="Y87" s="55"/>
      <c r="Z87" s="56"/>
      <c r="AA87" s="56"/>
      <c r="AB87" s="56"/>
      <c r="AC87" s="56"/>
      <c r="AD87" s="55"/>
      <c r="AE87" s="138"/>
      <c r="AF87" s="56"/>
      <c r="AG87" s="56"/>
      <c r="AH87" s="56"/>
      <c r="AI87" s="74"/>
      <c r="AJ87" s="75"/>
      <c r="AK87" s="60"/>
      <c r="AL87" s="60"/>
      <c r="AM87" s="60"/>
      <c r="AN87" s="60"/>
      <c r="AO87" s="35"/>
      <c r="AQ87" s="60"/>
      <c r="CA87" s="35">
        <v>0</v>
      </c>
      <c r="CC87" s="40"/>
      <c r="CD87" s="40"/>
      <c r="CE87" s="62"/>
      <c r="CF87" s="41"/>
      <c r="CG87" s="40"/>
      <c r="CH87" s="40"/>
      <c r="CI87" s="40"/>
      <c r="CJ87" s="41"/>
      <c r="CK87" s="41">
        <v>7.2</v>
      </c>
      <c r="CL87" s="41">
        <v>24</v>
      </c>
      <c r="CM87" s="41"/>
      <c r="CN87" s="43"/>
      <c r="CO87" s="43"/>
      <c r="CP87" s="201"/>
      <c r="CQ87" s="154"/>
      <c r="CR87" s="154"/>
      <c r="CS87" s="201"/>
      <c r="CT87" s="153"/>
      <c r="CU87" s="153"/>
      <c r="CV87" s="153"/>
      <c r="CW87" s="153"/>
      <c r="CX87" s="153"/>
      <c r="CY87" s="153"/>
      <c r="CZ87" s="153"/>
      <c r="DA87" s="153"/>
      <c r="DB87" s="154">
        <v>-27</v>
      </c>
      <c r="DC87" s="152">
        <v>-4.5560000000000009</v>
      </c>
      <c r="DD87" s="153"/>
      <c r="DE87" s="153"/>
      <c r="DF87" s="153"/>
      <c r="DG87" s="153"/>
      <c r="DH87" s="153"/>
      <c r="DI87" s="153"/>
      <c r="DJ87" s="153"/>
      <c r="DK87" s="153"/>
      <c r="DL87" s="153"/>
      <c r="DM87" s="153"/>
      <c r="DN87" s="153"/>
      <c r="DO87" s="153"/>
      <c r="DP87" s="153"/>
      <c r="DQ87" s="153"/>
      <c r="DR87" s="153"/>
      <c r="DS87" s="153"/>
      <c r="DT87" s="153"/>
    </row>
    <row r="88" spans="1:124" x14ac:dyDescent="0.3">
      <c r="A88" t="s">
        <v>110</v>
      </c>
      <c r="B88" s="7"/>
      <c r="C88" s="56">
        <v>1109</v>
      </c>
      <c r="D88" s="44"/>
      <c r="E88" s="49"/>
      <c r="F88" s="44"/>
      <c r="G88" s="32"/>
      <c r="H88" s="44"/>
      <c r="I88" s="44"/>
      <c r="J88" s="32"/>
      <c r="K88" s="77"/>
      <c r="M88" s="65"/>
      <c r="N88" s="31"/>
      <c r="O88" s="32"/>
      <c r="P88" s="32"/>
      <c r="Q88" s="52"/>
      <c r="S88" s="52"/>
      <c r="T88" s="52"/>
      <c r="U88" s="52"/>
      <c r="V88" s="57"/>
      <c r="W88" s="54"/>
      <c r="X88" s="55"/>
      <c r="Y88" s="55"/>
      <c r="Z88" s="56"/>
      <c r="AA88" s="56"/>
      <c r="AB88" s="56"/>
      <c r="AC88" s="56"/>
      <c r="AD88" s="55"/>
      <c r="AE88" s="138"/>
      <c r="AF88" s="56"/>
      <c r="AG88" s="56"/>
      <c r="AH88" s="56"/>
      <c r="AI88" s="74"/>
      <c r="AJ88" s="75"/>
      <c r="AK88" s="60"/>
      <c r="AL88" s="60"/>
      <c r="AM88" s="60"/>
      <c r="AN88" s="60"/>
      <c r="AO88" s="35"/>
      <c r="AQ88" s="60"/>
      <c r="CA88" s="35"/>
      <c r="CC88" s="40">
        <v>-17.3</v>
      </c>
      <c r="CD88" s="40">
        <v>-27</v>
      </c>
      <c r="CE88" s="21">
        <v>-4.5560000000000009</v>
      </c>
      <c r="CF88" s="41"/>
      <c r="CG88" s="40">
        <v>25.4</v>
      </c>
      <c r="CH88" s="11">
        <f t="shared" si="9"/>
        <v>-4.5560000000000009</v>
      </c>
      <c r="CI88" s="40">
        <v>26.15</v>
      </c>
      <c r="CJ88" s="41"/>
      <c r="CK88" s="41">
        <v>2</v>
      </c>
      <c r="CL88" s="41"/>
      <c r="CM88" s="41"/>
      <c r="CN88" s="43"/>
      <c r="CO88" s="43"/>
      <c r="CP88" s="201"/>
      <c r="CQ88" s="154">
        <v>-17.3</v>
      </c>
      <c r="CR88" s="154">
        <v>-27</v>
      </c>
      <c r="CS88" s="201"/>
      <c r="CT88" s="153"/>
      <c r="CU88" s="153"/>
      <c r="CV88" s="153"/>
      <c r="CW88" s="153"/>
      <c r="CX88" s="153"/>
      <c r="CY88" s="153"/>
      <c r="CZ88" s="153"/>
      <c r="DA88" s="153"/>
      <c r="DB88" s="154">
        <v>-12.3</v>
      </c>
      <c r="DC88" s="152">
        <v>-4.4059999999999988</v>
      </c>
      <c r="DD88" s="153"/>
      <c r="DE88" s="153"/>
      <c r="DF88" s="153"/>
      <c r="DG88" s="153"/>
      <c r="DH88" s="153"/>
      <c r="DI88" s="153"/>
      <c r="DJ88" s="153"/>
      <c r="DK88" s="153"/>
      <c r="DL88" s="153"/>
      <c r="DM88" s="153"/>
      <c r="DN88" s="153"/>
      <c r="DO88" s="153"/>
      <c r="DP88" s="153"/>
      <c r="DQ88" s="153"/>
      <c r="DR88" s="153"/>
      <c r="DS88" s="153"/>
      <c r="DT88" s="153"/>
    </row>
    <row r="89" spans="1:124" x14ac:dyDescent="0.3">
      <c r="A89" t="s">
        <v>116</v>
      </c>
      <c r="B89" s="7"/>
      <c r="C89" s="56">
        <v>1117</v>
      </c>
      <c r="D89" s="44"/>
      <c r="E89" s="49"/>
      <c r="F89" s="44"/>
      <c r="G89" s="32"/>
      <c r="H89" s="44"/>
      <c r="I89" s="44"/>
      <c r="J89" s="32"/>
      <c r="K89" s="77"/>
      <c r="M89" s="65"/>
      <c r="N89" s="31"/>
      <c r="O89" s="32"/>
      <c r="P89" s="32"/>
      <c r="Q89" s="52"/>
      <c r="S89" s="52"/>
      <c r="T89" s="52"/>
      <c r="U89" s="52"/>
      <c r="V89" s="57"/>
      <c r="W89" s="54"/>
      <c r="X89" s="55"/>
      <c r="Y89" s="55"/>
      <c r="Z89" s="56"/>
      <c r="AA89" s="56"/>
      <c r="AB89" s="56"/>
      <c r="AC89" s="56"/>
      <c r="AD89" s="55"/>
      <c r="AE89" s="138"/>
      <c r="AF89" s="56"/>
      <c r="AG89" s="56"/>
      <c r="AH89" s="56"/>
      <c r="AI89" s="74"/>
      <c r="AJ89" s="75"/>
      <c r="AK89" s="60"/>
      <c r="AL89" s="96"/>
      <c r="AM89" s="60"/>
      <c r="AN89" s="60"/>
      <c r="AO89" s="35"/>
      <c r="AQ89" s="60"/>
      <c r="CA89" s="35"/>
      <c r="CC89" s="40">
        <v>-11.2</v>
      </c>
      <c r="CD89" s="40">
        <v>-12.3</v>
      </c>
      <c r="CE89" s="21">
        <v>-4.4059999999999988</v>
      </c>
      <c r="CF89" s="41"/>
      <c r="CG89" s="45">
        <v>26.9</v>
      </c>
      <c r="CH89" s="11">
        <f t="shared" si="9"/>
        <v>-4.4059999999999988</v>
      </c>
      <c r="CI89" s="40">
        <v>26.3</v>
      </c>
      <c r="CJ89" s="41"/>
      <c r="CK89" s="41"/>
      <c r="CL89" s="41"/>
      <c r="CM89" s="41">
        <v>2.5</v>
      </c>
      <c r="CN89" s="43"/>
      <c r="CO89" s="43"/>
      <c r="CP89" s="201"/>
      <c r="CQ89" s="154">
        <v>-11.2</v>
      </c>
      <c r="CR89" s="154">
        <v>-12.3</v>
      </c>
      <c r="CS89" s="201"/>
      <c r="CT89" s="153"/>
      <c r="CU89" s="153"/>
      <c r="CV89" s="153"/>
      <c r="CW89" s="153"/>
      <c r="CX89" s="153"/>
      <c r="CY89" s="153"/>
      <c r="CZ89" s="153"/>
      <c r="DA89" s="153"/>
      <c r="DB89" s="154">
        <v>-12.2</v>
      </c>
      <c r="DC89" s="152">
        <v>-2.2059999999999995</v>
      </c>
      <c r="DD89" s="153"/>
      <c r="DE89" s="153"/>
      <c r="DF89" s="153"/>
      <c r="DG89" s="153"/>
      <c r="DH89" s="153"/>
      <c r="DI89" s="153"/>
      <c r="DJ89" s="153"/>
      <c r="DK89" s="153"/>
      <c r="DL89" s="153"/>
      <c r="DM89" s="153"/>
      <c r="DN89" s="153"/>
      <c r="DO89" s="153"/>
      <c r="DP89" s="153"/>
      <c r="DQ89" s="153"/>
      <c r="DR89" s="153"/>
      <c r="DS89" s="153"/>
      <c r="DT89" s="153"/>
    </row>
    <row r="90" spans="1:124" x14ac:dyDescent="0.3">
      <c r="A90" t="s">
        <v>116</v>
      </c>
      <c r="B90" s="7"/>
      <c r="C90" s="56">
        <v>1123</v>
      </c>
      <c r="D90" s="44"/>
      <c r="E90" s="49"/>
      <c r="F90" s="44"/>
      <c r="G90" s="32"/>
      <c r="H90" s="44"/>
      <c r="I90" s="44"/>
      <c r="J90" s="32"/>
      <c r="K90" s="77"/>
      <c r="M90" s="65"/>
      <c r="N90" s="31"/>
      <c r="O90" s="32"/>
      <c r="P90" s="32"/>
      <c r="Q90" s="52"/>
      <c r="S90" s="52"/>
      <c r="T90" s="52"/>
      <c r="U90" s="52"/>
      <c r="V90" s="57"/>
      <c r="W90" s="54"/>
      <c r="X90" s="55"/>
      <c r="Y90" s="55"/>
      <c r="Z90" s="56"/>
      <c r="AA90" s="56"/>
      <c r="AB90" s="56"/>
      <c r="AC90" s="56"/>
      <c r="AD90" s="55"/>
      <c r="AE90" s="138"/>
      <c r="AF90" s="56"/>
      <c r="AG90" s="56"/>
      <c r="AH90" s="56"/>
      <c r="AI90" s="74"/>
      <c r="AJ90" s="75"/>
      <c r="AK90" s="74"/>
      <c r="AL90" s="74"/>
      <c r="AM90" s="60"/>
      <c r="AN90" s="60"/>
      <c r="AO90" s="35"/>
      <c r="AQ90" s="74"/>
      <c r="CA90" s="35"/>
      <c r="CC90" s="40"/>
      <c r="CD90" s="40">
        <v>-12.2</v>
      </c>
      <c r="CE90" s="21">
        <v>-2.2059999999999995</v>
      </c>
      <c r="CF90" s="41"/>
      <c r="CG90" s="40"/>
      <c r="CH90" s="11">
        <f t="shared" si="9"/>
        <v>-2.2059999999999995</v>
      </c>
      <c r="CI90" s="40">
        <v>28.5</v>
      </c>
      <c r="CJ90" s="41"/>
      <c r="CK90" s="41"/>
      <c r="CL90" s="41"/>
      <c r="CM90" s="41"/>
      <c r="CN90" s="43"/>
      <c r="CO90" s="43"/>
      <c r="CP90" s="201"/>
      <c r="CQ90" s="154"/>
      <c r="CR90" s="154">
        <v>-12.2</v>
      </c>
      <c r="CS90" s="201"/>
      <c r="CT90" s="153"/>
      <c r="CU90" s="153"/>
      <c r="CV90" s="153"/>
      <c r="CW90" s="153"/>
      <c r="CX90" s="153"/>
      <c r="CY90" s="153"/>
      <c r="CZ90" s="153"/>
      <c r="DA90" s="153"/>
      <c r="DB90" s="154">
        <v>-17.100000000000001</v>
      </c>
      <c r="DC90" s="152">
        <v>-6.7059999999999995</v>
      </c>
      <c r="DD90" s="153"/>
      <c r="DE90" s="153"/>
      <c r="DF90" s="153"/>
      <c r="DG90" s="153"/>
      <c r="DH90" s="153"/>
      <c r="DI90" s="153"/>
      <c r="DJ90" s="153"/>
      <c r="DK90" s="153"/>
      <c r="DL90" s="153"/>
      <c r="DM90" s="153"/>
      <c r="DN90" s="153"/>
      <c r="DO90" s="153"/>
      <c r="DP90" s="153"/>
      <c r="DQ90" s="153"/>
      <c r="DR90" s="153"/>
      <c r="DS90" s="153"/>
      <c r="DT90" s="153"/>
    </row>
    <row r="91" spans="1:124" x14ac:dyDescent="0.3">
      <c r="A91" t="s">
        <v>116</v>
      </c>
      <c r="B91" s="7"/>
      <c r="C91" s="56">
        <v>1126</v>
      </c>
      <c r="D91" s="44"/>
      <c r="E91" s="49"/>
      <c r="F91" s="44"/>
      <c r="G91" s="32"/>
      <c r="H91" s="44"/>
      <c r="I91" s="44"/>
      <c r="J91" s="32"/>
      <c r="K91" s="77"/>
      <c r="M91" s="65"/>
      <c r="N91" s="31"/>
      <c r="O91" s="32"/>
      <c r="P91" s="32"/>
      <c r="Q91" s="52"/>
      <c r="S91" s="52"/>
      <c r="T91" s="52"/>
      <c r="U91" s="52"/>
      <c r="V91" s="57"/>
      <c r="W91" s="54"/>
      <c r="X91" s="55"/>
      <c r="Y91" s="55"/>
      <c r="Z91" s="56"/>
      <c r="AA91" s="56"/>
      <c r="AB91" s="56"/>
      <c r="AC91" s="56"/>
      <c r="AD91" s="55"/>
      <c r="AE91" s="138"/>
      <c r="AF91" s="56"/>
      <c r="AG91" s="56"/>
      <c r="AH91" s="56"/>
      <c r="AI91" s="74"/>
      <c r="AJ91" s="75"/>
      <c r="AK91" s="60"/>
      <c r="AL91" s="60"/>
      <c r="AM91" s="60"/>
      <c r="AN91" s="60"/>
      <c r="AO91" s="35"/>
      <c r="AQ91" s="60"/>
      <c r="CA91" s="35"/>
      <c r="CC91" s="40">
        <v>-25.7</v>
      </c>
      <c r="CD91" s="40">
        <v>-17.100000000000001</v>
      </c>
      <c r="CE91" s="21">
        <v>-6.7059999999999995</v>
      </c>
      <c r="CF91" s="41"/>
      <c r="CG91" s="40">
        <v>20.100000000000001</v>
      </c>
      <c r="CH91" s="11">
        <f t="shared" si="9"/>
        <v>-6.7059999999999995</v>
      </c>
      <c r="CI91" s="40">
        <v>24</v>
      </c>
      <c r="CJ91" s="41"/>
      <c r="CK91" s="41"/>
      <c r="CL91" s="41"/>
      <c r="CM91" s="41"/>
      <c r="CN91" s="43"/>
      <c r="CO91" s="43"/>
      <c r="CP91" s="201"/>
      <c r="CQ91" s="154">
        <v>-25.7</v>
      </c>
      <c r="CR91" s="154">
        <v>-17.100000000000001</v>
      </c>
      <c r="CS91" s="201"/>
      <c r="CT91" s="153"/>
      <c r="CU91" s="153"/>
      <c r="CV91" s="153"/>
      <c r="CW91" s="153"/>
      <c r="CX91" s="153"/>
      <c r="CY91" s="153"/>
      <c r="CZ91" s="153"/>
      <c r="DA91" s="153"/>
      <c r="DB91" s="154">
        <v>-13.850000000000001</v>
      </c>
      <c r="DC91" s="152">
        <v>-2.8060000000000009</v>
      </c>
      <c r="DD91" s="153"/>
      <c r="DE91" s="153"/>
      <c r="DF91" s="153"/>
      <c r="DG91" s="153"/>
      <c r="DH91" s="153"/>
      <c r="DI91" s="153"/>
      <c r="DJ91" s="153"/>
      <c r="DK91" s="153"/>
      <c r="DL91" s="153"/>
      <c r="DM91" s="153"/>
      <c r="DN91" s="153"/>
      <c r="DO91" s="153"/>
      <c r="DP91" s="153"/>
      <c r="DQ91" s="153"/>
      <c r="DR91" s="153"/>
      <c r="DS91" s="153"/>
      <c r="DT91" s="153"/>
    </row>
    <row r="92" spans="1:124" x14ac:dyDescent="0.3">
      <c r="A92" t="s">
        <v>116</v>
      </c>
      <c r="B92" s="7"/>
      <c r="C92" s="56">
        <v>1130</v>
      </c>
      <c r="D92" s="44"/>
      <c r="E92" s="49"/>
      <c r="F92" s="44"/>
      <c r="G92" s="32"/>
      <c r="H92" s="44"/>
      <c r="I92" s="44"/>
      <c r="J92" s="32"/>
      <c r="K92" s="77"/>
      <c r="M92" s="65"/>
      <c r="N92" s="31"/>
      <c r="O92" s="32"/>
      <c r="P92" s="32"/>
      <c r="Q92" s="52"/>
      <c r="S92" s="52"/>
      <c r="T92" s="52"/>
      <c r="U92" s="52"/>
      <c r="V92" s="57"/>
      <c r="W92" s="54"/>
      <c r="X92" s="55"/>
      <c r="Y92" s="55"/>
      <c r="Z92" s="56"/>
      <c r="AA92" s="56"/>
      <c r="AB92" s="56"/>
      <c r="AC92" s="56"/>
      <c r="AD92" s="55"/>
      <c r="AE92" s="138"/>
      <c r="AF92" s="56"/>
      <c r="AG92" s="56"/>
      <c r="AH92" s="56"/>
      <c r="AI92" s="74"/>
      <c r="AJ92" s="75"/>
      <c r="AK92" s="60"/>
      <c r="AL92" s="60"/>
      <c r="AM92" s="60"/>
      <c r="AN92" s="60"/>
      <c r="AO92" s="35"/>
      <c r="AQ92" s="60"/>
      <c r="CA92" s="35"/>
      <c r="CC92" s="40">
        <v>-19.299999999999997</v>
      </c>
      <c r="CD92" s="40">
        <v>-13.850000000000001</v>
      </c>
      <c r="CE92" s="21">
        <v>-2.8060000000000009</v>
      </c>
      <c r="CF92" s="41"/>
      <c r="CG92" s="40">
        <v>28.6</v>
      </c>
      <c r="CH92" s="11">
        <f t="shared" si="9"/>
        <v>-2.8060000000000009</v>
      </c>
      <c r="CI92" s="40">
        <v>27.9</v>
      </c>
      <c r="CJ92" s="41"/>
      <c r="CK92" s="41"/>
      <c r="CL92" s="41"/>
      <c r="CM92" s="41"/>
      <c r="CN92" s="43"/>
      <c r="CO92" s="43"/>
      <c r="CP92" s="201"/>
      <c r="CQ92" s="154">
        <v>-19.299999999999997</v>
      </c>
      <c r="CR92" s="154">
        <v>-13.850000000000001</v>
      </c>
      <c r="CS92" s="201"/>
      <c r="CT92" s="153"/>
      <c r="CU92" s="153"/>
      <c r="CV92" s="153"/>
      <c r="CW92" s="153"/>
      <c r="CX92" s="153"/>
      <c r="CY92" s="153"/>
      <c r="CZ92" s="153"/>
      <c r="DA92" s="153"/>
      <c r="DB92" s="154">
        <v>-10.700000000000001</v>
      </c>
      <c r="DC92" s="152">
        <v>-3.2059999999999995</v>
      </c>
      <c r="DD92" s="153"/>
      <c r="DE92" s="153"/>
      <c r="DF92" s="153"/>
      <c r="DG92" s="153"/>
      <c r="DH92" s="153"/>
      <c r="DI92" s="153"/>
      <c r="DJ92" s="153"/>
      <c r="DK92" s="153"/>
      <c r="DL92" s="153"/>
      <c r="DM92" s="153"/>
      <c r="DN92" s="153"/>
      <c r="DO92" s="153"/>
      <c r="DP92" s="153"/>
      <c r="DQ92" s="153"/>
      <c r="DR92" s="153"/>
      <c r="DS92" s="153"/>
      <c r="DT92" s="153"/>
    </row>
    <row r="93" spans="1:124" x14ac:dyDescent="0.3">
      <c r="A93" t="s">
        <v>116</v>
      </c>
      <c r="B93" s="7"/>
      <c r="C93" s="56">
        <v>1136</v>
      </c>
      <c r="D93" s="44"/>
      <c r="E93" s="49"/>
      <c r="F93" s="44"/>
      <c r="G93" s="32"/>
      <c r="H93" s="44"/>
      <c r="I93" s="44"/>
      <c r="J93" s="32"/>
      <c r="K93" s="77"/>
      <c r="M93" s="65"/>
      <c r="N93" s="31"/>
      <c r="O93" s="32"/>
      <c r="P93" s="32"/>
      <c r="Q93" s="52"/>
      <c r="S93" s="52"/>
      <c r="T93" s="52"/>
      <c r="U93" s="52"/>
      <c r="V93" s="57"/>
      <c r="W93" s="54"/>
      <c r="X93" s="55"/>
      <c r="Y93" s="55"/>
      <c r="Z93" s="56"/>
      <c r="AA93" s="56"/>
      <c r="AB93" s="56"/>
      <c r="AC93" s="56"/>
      <c r="AD93" s="55"/>
      <c r="AE93" s="138"/>
      <c r="AF93" s="56"/>
      <c r="AG93" s="56"/>
      <c r="AH93" s="56"/>
      <c r="AI93" s="74"/>
      <c r="AJ93" s="75"/>
      <c r="AK93" s="60"/>
      <c r="AL93" s="60"/>
      <c r="AM93" s="60"/>
      <c r="AN93" s="60"/>
      <c r="AO93" s="35"/>
      <c r="AQ93" s="60"/>
      <c r="CA93" s="35"/>
      <c r="CC93" s="40">
        <v>-12.05</v>
      </c>
      <c r="CD93" s="40">
        <v>-10.700000000000001</v>
      </c>
      <c r="CE93" s="21">
        <v>-3.2059999999999995</v>
      </c>
      <c r="CF93" s="41"/>
      <c r="CG93" s="40">
        <v>23.899999999999995</v>
      </c>
      <c r="CH93" s="11">
        <f t="shared" si="9"/>
        <v>-3.2059999999999995</v>
      </c>
      <c r="CI93" s="40">
        <v>27.5</v>
      </c>
      <c r="CJ93" s="41"/>
      <c r="CK93" s="41"/>
      <c r="CL93" s="41"/>
      <c r="CM93" s="41"/>
      <c r="CN93" s="43"/>
      <c r="CO93" s="43"/>
      <c r="CP93" s="201"/>
      <c r="CQ93" s="154">
        <v>-12.05</v>
      </c>
      <c r="CR93" s="154">
        <v>-10.700000000000001</v>
      </c>
      <c r="CS93" s="201"/>
      <c r="CT93" s="153"/>
      <c r="CU93" s="153"/>
      <c r="CV93" s="153"/>
      <c r="CW93" s="153"/>
      <c r="CX93" s="153"/>
      <c r="CY93" s="153"/>
      <c r="CZ93" s="153"/>
      <c r="DA93" s="153"/>
      <c r="DB93" s="154">
        <v>-15.7</v>
      </c>
      <c r="DC93" s="152">
        <v>-6.7059999999999995</v>
      </c>
      <c r="DD93" s="153"/>
      <c r="DE93" s="153"/>
      <c r="DF93" s="153"/>
      <c r="DG93" s="153"/>
      <c r="DH93" s="153"/>
      <c r="DI93" s="153"/>
      <c r="DJ93" s="153"/>
      <c r="DK93" s="153"/>
      <c r="DL93" s="153"/>
      <c r="DM93" s="153"/>
      <c r="DN93" s="153"/>
      <c r="DO93" s="153"/>
      <c r="DP93" s="153"/>
      <c r="DQ93" s="153"/>
      <c r="DR93" s="153"/>
      <c r="DS93" s="153"/>
      <c r="DT93" s="153"/>
    </row>
    <row r="94" spans="1:124" x14ac:dyDescent="0.3">
      <c r="A94" t="s">
        <v>110</v>
      </c>
      <c r="B94" s="7"/>
      <c r="C94" s="56">
        <v>1141</v>
      </c>
      <c r="D94" s="44"/>
      <c r="E94" s="49"/>
      <c r="F94" s="44"/>
      <c r="G94" s="32"/>
      <c r="H94" s="44"/>
      <c r="I94" s="44"/>
      <c r="J94" s="32"/>
      <c r="K94" s="77"/>
      <c r="M94" s="65"/>
      <c r="N94" s="31"/>
      <c r="O94" s="32"/>
      <c r="P94" s="32"/>
      <c r="Q94" s="52"/>
      <c r="S94" s="52"/>
      <c r="T94" s="52"/>
      <c r="U94" s="52"/>
      <c r="V94" s="57"/>
      <c r="W94" s="54"/>
      <c r="X94" s="55"/>
      <c r="Y94" s="55"/>
      <c r="Z94" s="56"/>
      <c r="AA94" s="56"/>
      <c r="AB94" s="56"/>
      <c r="AC94" s="56"/>
      <c r="AD94" s="55"/>
      <c r="AE94" s="138"/>
      <c r="AF94" s="56"/>
      <c r="AG94" s="56"/>
      <c r="AH94" s="56"/>
      <c r="AI94" s="74"/>
      <c r="AJ94" s="75"/>
      <c r="AK94" s="60"/>
      <c r="AL94" s="60"/>
      <c r="AM94" s="60"/>
      <c r="AN94" s="60"/>
      <c r="AO94" s="35"/>
      <c r="AQ94" s="60"/>
      <c r="CA94" s="35"/>
      <c r="CC94" s="40">
        <v>-15.2</v>
      </c>
      <c r="CD94" s="40">
        <v>-15.7</v>
      </c>
      <c r="CE94" s="21">
        <v>-6.7059999999999995</v>
      </c>
      <c r="CF94" s="41"/>
      <c r="CG94" s="40">
        <v>22.1</v>
      </c>
      <c r="CH94" s="11">
        <f t="shared" si="9"/>
        <v>-6.7059999999999995</v>
      </c>
      <c r="CI94" s="40">
        <v>24</v>
      </c>
      <c r="CJ94" s="41"/>
      <c r="CK94" s="41">
        <v>-10.9</v>
      </c>
      <c r="CL94" s="41"/>
      <c r="CM94" s="41"/>
      <c r="CN94" s="43"/>
      <c r="CO94" s="43"/>
      <c r="CP94" s="201"/>
      <c r="CQ94" s="154">
        <v>-15.2</v>
      </c>
      <c r="CR94" s="154">
        <v>-15.7</v>
      </c>
      <c r="CS94" s="201"/>
      <c r="CT94" s="153"/>
      <c r="CU94" s="153"/>
      <c r="CV94" s="153"/>
      <c r="CW94" s="153"/>
      <c r="CX94" s="153"/>
      <c r="CY94" s="153"/>
      <c r="CZ94" s="153"/>
      <c r="DA94" s="153"/>
      <c r="DB94" s="154">
        <v>-9.5</v>
      </c>
      <c r="DC94" s="152">
        <v>-11.806000000000001</v>
      </c>
      <c r="DD94" s="153"/>
      <c r="DE94" s="153"/>
      <c r="DF94" s="153"/>
      <c r="DG94" s="153"/>
      <c r="DH94" s="153"/>
      <c r="DI94" s="153"/>
      <c r="DJ94" s="153"/>
      <c r="DK94" s="153"/>
      <c r="DL94" s="153"/>
      <c r="DM94" s="153"/>
      <c r="DN94" s="153"/>
      <c r="DO94" s="153"/>
      <c r="DP94" s="153"/>
      <c r="DQ94" s="153"/>
      <c r="DR94" s="153"/>
      <c r="DS94" s="153"/>
      <c r="DT94" s="153"/>
    </row>
    <row r="95" spans="1:124" x14ac:dyDescent="0.3">
      <c r="A95" t="s">
        <v>116</v>
      </c>
      <c r="B95" s="7"/>
      <c r="C95" s="56">
        <v>1143</v>
      </c>
      <c r="D95" s="44"/>
      <c r="E95" s="49"/>
      <c r="F95" s="44"/>
      <c r="G95" s="32"/>
      <c r="H95" s="44"/>
      <c r="I95" s="44"/>
      <c r="J95" s="32"/>
      <c r="K95" s="77"/>
      <c r="M95" s="65"/>
      <c r="N95" s="31"/>
      <c r="O95" s="32"/>
      <c r="P95" s="32"/>
      <c r="Q95" s="52"/>
      <c r="S95" s="52"/>
      <c r="T95" s="52"/>
      <c r="U95" s="52"/>
      <c r="V95" s="57"/>
      <c r="W95" s="54"/>
      <c r="X95" s="55"/>
      <c r="Y95" s="55"/>
      <c r="Z95" s="56"/>
      <c r="AA95" s="56"/>
      <c r="AB95" s="56"/>
      <c r="AC95" s="56"/>
      <c r="AD95" s="55"/>
      <c r="AE95" s="138"/>
      <c r="AF95" s="56"/>
      <c r="AG95" s="56"/>
      <c r="AH95" s="56"/>
      <c r="AI95" s="74"/>
      <c r="AJ95" s="75"/>
      <c r="AK95" s="108"/>
      <c r="AL95" s="60"/>
      <c r="AM95" s="60"/>
      <c r="AN95" s="60"/>
      <c r="AO95" s="35"/>
      <c r="AQ95" s="108"/>
      <c r="CA95" s="35"/>
      <c r="CC95" s="109">
        <v>-10.8</v>
      </c>
      <c r="CD95" s="40">
        <v>-9.5</v>
      </c>
      <c r="CE95" s="21">
        <v>-11.806000000000001</v>
      </c>
      <c r="CF95" s="41"/>
      <c r="CG95" s="40">
        <v>19.600000000000001</v>
      </c>
      <c r="CH95" s="11">
        <f t="shared" si="9"/>
        <v>-11.806000000000001</v>
      </c>
      <c r="CI95" s="40">
        <v>18.899999999999999</v>
      </c>
      <c r="CJ95" s="41"/>
      <c r="CK95" s="41"/>
      <c r="CL95" s="41"/>
      <c r="CM95" s="41"/>
      <c r="CN95" s="43"/>
      <c r="CO95" s="43"/>
      <c r="CP95" s="201"/>
      <c r="CQ95" s="154">
        <v>-10.8</v>
      </c>
      <c r="CR95" s="154">
        <v>-9.5</v>
      </c>
      <c r="CS95" s="201"/>
      <c r="CT95" s="153"/>
      <c r="CU95" s="153"/>
      <c r="CV95" s="153"/>
      <c r="CW95" s="153"/>
      <c r="CX95" s="153"/>
      <c r="CY95" s="153"/>
      <c r="CZ95" s="153"/>
      <c r="DA95" s="153"/>
      <c r="DB95" s="154"/>
      <c r="DC95" s="154"/>
      <c r="DD95" s="153"/>
      <c r="DE95" s="153"/>
      <c r="DF95" s="153"/>
      <c r="DG95" s="153"/>
      <c r="DH95" s="153"/>
      <c r="DI95" s="153"/>
      <c r="DJ95" s="153"/>
      <c r="DK95" s="153"/>
      <c r="DL95" s="153"/>
      <c r="DM95" s="153"/>
      <c r="DN95" s="153"/>
      <c r="DO95" s="153"/>
      <c r="DP95" s="153"/>
      <c r="DQ95" s="153"/>
      <c r="DR95" s="153"/>
      <c r="DS95" s="153"/>
      <c r="DT95" s="153"/>
    </row>
    <row r="96" spans="1:124" x14ac:dyDescent="0.3">
      <c r="A96" t="s">
        <v>110</v>
      </c>
      <c r="B96" s="7"/>
      <c r="C96" s="56">
        <v>1145</v>
      </c>
      <c r="D96" s="44"/>
      <c r="E96" s="49"/>
      <c r="F96" s="44"/>
      <c r="G96" s="32"/>
      <c r="H96" s="44"/>
      <c r="I96" s="44"/>
      <c r="J96" s="32"/>
      <c r="K96" s="77"/>
      <c r="M96" s="65"/>
      <c r="N96" s="31"/>
      <c r="O96" s="32"/>
      <c r="P96" s="32"/>
      <c r="Q96" s="52"/>
      <c r="S96" s="52"/>
      <c r="T96" s="52"/>
      <c r="U96" s="52"/>
      <c r="V96" s="57"/>
      <c r="W96" s="54"/>
      <c r="X96" s="55"/>
      <c r="Y96" s="55"/>
      <c r="Z96" s="56"/>
      <c r="AA96" s="56"/>
      <c r="AB96" s="56"/>
      <c r="AC96" s="56"/>
      <c r="AD96" s="55"/>
      <c r="AE96" s="138"/>
      <c r="AF96" s="56"/>
      <c r="AG96" s="56"/>
      <c r="AH96" s="56"/>
      <c r="AI96" s="74"/>
      <c r="AJ96" s="75"/>
      <c r="AK96" s="108"/>
      <c r="AL96" s="60"/>
      <c r="AM96" s="60"/>
      <c r="AN96" s="60"/>
      <c r="AO96" s="35"/>
      <c r="AQ96" s="108"/>
      <c r="CA96" s="35"/>
      <c r="CC96" s="109"/>
      <c r="CD96" s="40"/>
      <c r="CE96" s="62"/>
      <c r="CF96" s="41"/>
      <c r="CG96" s="40"/>
      <c r="CH96" s="40"/>
      <c r="CI96" s="40"/>
      <c r="CJ96" s="41"/>
      <c r="CK96" s="41"/>
      <c r="CL96" s="41"/>
      <c r="CM96" s="41">
        <v>7.9</v>
      </c>
      <c r="CN96" s="43"/>
      <c r="CO96" s="43"/>
      <c r="CP96" s="201"/>
      <c r="CQ96" s="154"/>
      <c r="CR96" s="154"/>
      <c r="CS96" s="201"/>
      <c r="CT96" s="153"/>
      <c r="CU96" s="153"/>
      <c r="CV96" s="153"/>
      <c r="CW96" s="153"/>
      <c r="CX96" s="153"/>
      <c r="CY96" s="153"/>
      <c r="CZ96" s="153"/>
      <c r="DA96" s="153"/>
      <c r="DB96" s="154"/>
      <c r="DC96" s="154"/>
      <c r="DD96" s="153"/>
      <c r="DE96" s="153"/>
      <c r="DF96" s="153"/>
      <c r="DG96" s="153"/>
      <c r="DH96" s="153"/>
      <c r="DI96" s="153"/>
      <c r="DJ96" s="153"/>
      <c r="DK96" s="153"/>
      <c r="DL96" s="153"/>
      <c r="DM96" s="153"/>
      <c r="DN96" s="153"/>
      <c r="DO96" s="153"/>
      <c r="DP96" s="153"/>
      <c r="DQ96" s="153"/>
      <c r="DR96" s="153"/>
      <c r="DS96" s="153"/>
      <c r="DT96" s="153"/>
    </row>
    <row r="97" spans="1:124" x14ac:dyDescent="0.3">
      <c r="A97" t="s">
        <v>116</v>
      </c>
      <c r="B97" s="7"/>
      <c r="C97" s="56">
        <v>1146</v>
      </c>
      <c r="D97" s="44"/>
      <c r="E97" s="49"/>
      <c r="F97" s="44"/>
      <c r="G97" s="32"/>
      <c r="H97" s="44"/>
      <c r="I97" s="44"/>
      <c r="J97" s="32"/>
      <c r="K97" s="77"/>
      <c r="M97" s="65"/>
      <c r="N97" s="31"/>
      <c r="O97" s="32"/>
      <c r="P97" s="32"/>
      <c r="Q97" s="52"/>
      <c r="S97" s="52"/>
      <c r="T97" s="52"/>
      <c r="U97" s="52"/>
      <c r="V97" s="57"/>
      <c r="W97" s="54"/>
      <c r="X97" s="55"/>
      <c r="Y97" s="55"/>
      <c r="Z97" s="56"/>
      <c r="AA97" s="56"/>
      <c r="AB97" s="56"/>
      <c r="AC97" s="56"/>
      <c r="AD97" s="55"/>
      <c r="AE97" s="138"/>
      <c r="AF97" s="56"/>
      <c r="AG97" s="56"/>
      <c r="AH97" s="56"/>
      <c r="AI97" s="74"/>
      <c r="AJ97" s="75"/>
      <c r="AK97" s="145"/>
      <c r="AL97" s="108"/>
      <c r="AM97" s="60"/>
      <c r="AN97" s="60"/>
      <c r="AO97" s="35"/>
      <c r="AQ97" s="145"/>
      <c r="CA97" s="35"/>
      <c r="CC97" s="146">
        <v>-19</v>
      </c>
      <c r="CD97" s="40"/>
      <c r="CE97" s="62"/>
      <c r="CF97" s="41"/>
      <c r="CG97" s="109">
        <v>26.6</v>
      </c>
      <c r="CH97" s="109"/>
      <c r="CI97" s="40"/>
      <c r="CJ97" s="41"/>
      <c r="CK97" s="41"/>
      <c r="CL97" s="41"/>
      <c r="CM97" s="41"/>
      <c r="CN97" s="43"/>
      <c r="CO97" s="43"/>
      <c r="CP97" s="201"/>
      <c r="CQ97" s="154">
        <v>-19</v>
      </c>
      <c r="CR97" s="154"/>
      <c r="CS97" s="201"/>
      <c r="CT97" s="153"/>
      <c r="CU97" s="153"/>
      <c r="CV97" s="153"/>
      <c r="CW97" s="153"/>
      <c r="CX97" s="153"/>
      <c r="CY97" s="153"/>
      <c r="CZ97" s="153"/>
      <c r="DA97" s="153"/>
      <c r="DB97" s="154"/>
      <c r="DC97" s="154"/>
      <c r="DD97" s="153"/>
      <c r="DE97" s="153"/>
      <c r="DF97" s="153"/>
      <c r="DG97" s="153"/>
      <c r="DH97" s="153"/>
      <c r="DI97" s="153"/>
      <c r="DJ97" s="153"/>
      <c r="DK97" s="153"/>
      <c r="DL97" s="153"/>
      <c r="DM97" s="153"/>
      <c r="DN97" s="153"/>
      <c r="DO97" s="153"/>
      <c r="DP97" s="153"/>
      <c r="DQ97" s="153"/>
      <c r="DR97" s="153"/>
      <c r="DS97" s="153"/>
      <c r="DT97" s="153"/>
    </row>
    <row r="98" spans="1:124" x14ac:dyDescent="0.3">
      <c r="A98" t="s">
        <v>110</v>
      </c>
      <c r="B98" s="7"/>
      <c r="C98" s="147" t="s">
        <v>152</v>
      </c>
      <c r="D98" s="44"/>
      <c r="E98" s="49"/>
      <c r="F98" s="44"/>
      <c r="G98" s="32"/>
      <c r="H98" s="44"/>
      <c r="I98" s="44"/>
      <c r="J98" s="32"/>
      <c r="K98" s="77"/>
      <c r="M98" s="65"/>
      <c r="N98" s="31"/>
      <c r="O98" s="32"/>
      <c r="P98" s="32"/>
      <c r="Q98" s="52"/>
      <c r="S98" s="52"/>
      <c r="T98" s="52"/>
      <c r="U98" s="52"/>
      <c r="V98" s="57"/>
      <c r="W98" s="54"/>
      <c r="X98" s="55"/>
      <c r="Y98" s="55"/>
      <c r="Z98" s="56"/>
      <c r="AA98" s="56"/>
      <c r="AB98" s="56"/>
      <c r="AC98" s="56"/>
      <c r="AD98" s="55"/>
      <c r="AE98" s="138"/>
      <c r="AF98" s="56"/>
      <c r="AG98" s="56"/>
      <c r="AH98" s="56"/>
      <c r="AI98" s="74"/>
      <c r="AJ98" s="75"/>
      <c r="AK98" s="145"/>
      <c r="AL98" s="108"/>
      <c r="AM98" s="60"/>
      <c r="AN98" s="60"/>
      <c r="AO98" s="35"/>
      <c r="AP98" s="147"/>
      <c r="AQ98" s="145"/>
      <c r="CA98" s="35"/>
      <c r="CC98" s="146"/>
      <c r="CD98" s="40"/>
      <c r="CE98" s="62"/>
      <c r="CF98" s="41"/>
      <c r="CG98" s="109"/>
      <c r="CH98" s="109"/>
      <c r="CI98" s="40"/>
      <c r="CJ98" s="41"/>
      <c r="CK98" s="41">
        <v>23.3</v>
      </c>
      <c r="CL98" s="41"/>
      <c r="CM98" s="41"/>
      <c r="CN98" s="43"/>
      <c r="CO98" s="43"/>
      <c r="CP98" s="201"/>
      <c r="CQ98" s="154"/>
      <c r="CR98" s="154"/>
      <c r="CS98" s="201"/>
      <c r="CT98" s="153"/>
      <c r="CU98" s="153"/>
      <c r="CV98" s="153"/>
      <c r="CW98" s="153"/>
      <c r="CX98" s="153"/>
      <c r="CY98" s="153"/>
      <c r="CZ98" s="153"/>
      <c r="DA98" s="153"/>
      <c r="DB98" s="154"/>
      <c r="DC98" s="154"/>
      <c r="DD98" s="153"/>
      <c r="DE98" s="153"/>
      <c r="DF98" s="153"/>
      <c r="DG98" s="153"/>
      <c r="DH98" s="153"/>
      <c r="DI98" s="153"/>
      <c r="DJ98" s="153"/>
      <c r="DK98" s="153"/>
      <c r="DL98" s="153"/>
      <c r="DM98" s="153"/>
      <c r="DN98" s="153"/>
      <c r="DO98" s="153"/>
      <c r="DP98" s="153"/>
      <c r="DQ98" s="153"/>
      <c r="DR98" s="153"/>
      <c r="DS98" s="153"/>
      <c r="DT98" s="153"/>
    </row>
    <row r="99" spans="1:124" x14ac:dyDescent="0.3">
      <c r="A99" t="s">
        <v>110</v>
      </c>
      <c r="B99" s="7"/>
      <c r="C99" s="147" t="s">
        <v>153</v>
      </c>
      <c r="D99" s="44"/>
      <c r="E99" s="49"/>
      <c r="F99" s="44"/>
      <c r="G99" s="32"/>
      <c r="H99" s="44"/>
      <c r="I99" s="44"/>
      <c r="J99" s="32"/>
      <c r="K99" s="77"/>
      <c r="M99" s="65"/>
      <c r="N99" s="31"/>
      <c r="O99" s="32"/>
      <c r="P99" s="32"/>
      <c r="Q99" s="52"/>
      <c r="S99" s="52"/>
      <c r="T99" s="52"/>
      <c r="U99" s="52"/>
      <c r="V99" s="57"/>
      <c r="W99" s="54"/>
      <c r="X99" s="55"/>
      <c r="Y99" s="55"/>
      <c r="Z99" s="56"/>
      <c r="AA99" s="56"/>
      <c r="AB99" s="56"/>
      <c r="AC99" s="56"/>
      <c r="AD99" s="55"/>
      <c r="AE99" s="138"/>
      <c r="AF99" s="56"/>
      <c r="AG99" s="56"/>
      <c r="AH99" s="56"/>
      <c r="AI99" s="74"/>
      <c r="AJ99" s="75"/>
      <c r="AK99" s="145"/>
      <c r="AL99" s="108"/>
      <c r="AM99" s="60"/>
      <c r="AN99" s="60"/>
      <c r="AO99" s="35"/>
      <c r="AP99" s="147"/>
      <c r="AQ99" s="145"/>
      <c r="CA99" s="35"/>
      <c r="CC99" s="146"/>
      <c r="CD99" s="40"/>
      <c r="CE99" s="62"/>
      <c r="CF99" s="41"/>
      <c r="CG99" s="109"/>
      <c r="CH99" s="109"/>
      <c r="CI99" s="40"/>
      <c r="CJ99" s="41"/>
      <c r="CK99" s="41">
        <v>4.4000000000000004</v>
      </c>
      <c r="CL99" s="41"/>
      <c r="CM99" s="41"/>
      <c r="CN99" s="43"/>
      <c r="CO99" s="43"/>
      <c r="CP99" s="201"/>
      <c r="CQ99" s="154"/>
      <c r="CR99" s="154"/>
      <c r="CS99" s="201"/>
      <c r="CT99" s="153"/>
      <c r="CU99" s="153"/>
      <c r="CV99" s="153"/>
      <c r="CW99" s="153"/>
      <c r="CX99" s="153"/>
      <c r="CY99" s="153"/>
      <c r="CZ99" s="153"/>
      <c r="DA99" s="153"/>
      <c r="DB99" s="154"/>
      <c r="DC99" s="154"/>
      <c r="DD99" s="153"/>
      <c r="DE99" s="153"/>
      <c r="DF99" s="153"/>
      <c r="DG99" s="153"/>
      <c r="DH99" s="153"/>
      <c r="DI99" s="153"/>
      <c r="DJ99" s="153"/>
      <c r="DK99" s="153"/>
      <c r="DL99" s="153"/>
      <c r="DM99" s="153"/>
      <c r="DN99" s="153"/>
      <c r="DO99" s="153"/>
      <c r="DP99" s="153"/>
      <c r="DQ99" s="153"/>
      <c r="DR99" s="153"/>
      <c r="DS99" s="153"/>
      <c r="DT99" s="153"/>
    </row>
    <row r="100" spans="1:124" x14ac:dyDescent="0.3">
      <c r="A100" t="s">
        <v>110</v>
      </c>
      <c r="B100" s="7"/>
      <c r="C100" s="147" t="s">
        <v>154</v>
      </c>
      <c r="D100" s="44"/>
      <c r="E100" s="49"/>
      <c r="F100" s="44"/>
      <c r="G100" s="32"/>
      <c r="H100" s="44"/>
      <c r="I100" s="44"/>
      <c r="J100" s="32"/>
      <c r="K100" s="77"/>
      <c r="M100" s="65"/>
      <c r="N100" s="31"/>
      <c r="O100" s="32"/>
      <c r="P100" s="32"/>
      <c r="Q100" s="52"/>
      <c r="S100" s="52"/>
      <c r="T100" s="52"/>
      <c r="U100" s="52"/>
      <c r="V100" s="57"/>
      <c r="W100" s="54"/>
      <c r="X100" s="55"/>
      <c r="Y100" s="55"/>
      <c r="Z100" s="56"/>
      <c r="AA100" s="56"/>
      <c r="AB100" s="56"/>
      <c r="AC100" s="56"/>
      <c r="AD100" s="55"/>
      <c r="AE100" s="138"/>
      <c r="AF100" s="56"/>
      <c r="AG100" s="56"/>
      <c r="AH100" s="56"/>
      <c r="AI100" s="74"/>
      <c r="AJ100" s="75"/>
      <c r="AK100" s="145"/>
      <c r="AL100" s="108"/>
      <c r="AM100" s="60"/>
      <c r="AN100" s="60"/>
      <c r="AO100" s="35"/>
      <c r="AP100" s="147"/>
      <c r="AQ100" s="145"/>
      <c r="CA100" s="35"/>
      <c r="CC100" s="146"/>
      <c r="CD100" s="40"/>
      <c r="CE100" s="62"/>
      <c r="CF100" s="41"/>
      <c r="CG100" s="109"/>
      <c r="CH100" s="109"/>
      <c r="CI100" s="40"/>
      <c r="CJ100" s="41"/>
      <c r="CK100" s="41">
        <v>-6.8</v>
      </c>
      <c r="CL100" s="41"/>
      <c r="CM100" s="41"/>
      <c r="CN100" s="43"/>
      <c r="CO100" s="43"/>
      <c r="CP100" s="201"/>
      <c r="CQ100" s="154"/>
      <c r="CR100" s="154"/>
      <c r="CS100" s="201"/>
      <c r="CT100" s="153"/>
      <c r="CU100" s="153"/>
      <c r="CV100" s="153"/>
      <c r="CW100" s="153"/>
      <c r="CX100" s="153"/>
      <c r="CY100" s="153"/>
      <c r="CZ100" s="153"/>
      <c r="DA100" s="153"/>
      <c r="DB100" s="154">
        <v>-25.7</v>
      </c>
      <c r="DC100" s="152">
        <v>-4.4059999999999988</v>
      </c>
      <c r="DD100" s="153"/>
      <c r="DE100" s="153"/>
      <c r="DF100" s="153"/>
      <c r="DG100" s="153"/>
      <c r="DH100" s="153"/>
      <c r="DI100" s="153"/>
      <c r="DJ100" s="153"/>
      <c r="DK100" s="153"/>
      <c r="DL100" s="153"/>
      <c r="DM100" s="153"/>
      <c r="DN100" s="153"/>
      <c r="DO100" s="153"/>
      <c r="DP100" s="153"/>
      <c r="DQ100" s="153"/>
      <c r="DR100" s="153"/>
      <c r="DS100" s="153"/>
      <c r="DT100" s="153"/>
    </row>
    <row r="101" spans="1:124" x14ac:dyDescent="0.3">
      <c r="A101" t="s">
        <v>116</v>
      </c>
      <c r="B101" s="7"/>
      <c r="C101" s="56">
        <v>1875</v>
      </c>
      <c r="D101" s="44"/>
      <c r="E101" s="49"/>
      <c r="F101" s="44"/>
      <c r="G101" s="32"/>
      <c r="H101" s="44"/>
      <c r="I101" s="44"/>
      <c r="J101" s="32"/>
      <c r="K101" s="77"/>
      <c r="M101" s="65"/>
      <c r="N101" s="31"/>
      <c r="O101" s="32"/>
      <c r="P101" s="32"/>
      <c r="Q101" s="52"/>
      <c r="S101" s="52"/>
      <c r="T101" s="52"/>
      <c r="U101" s="52"/>
      <c r="V101" s="57"/>
      <c r="W101" s="54"/>
      <c r="X101" s="55"/>
      <c r="Y101" s="55"/>
      <c r="Z101" s="56"/>
      <c r="AA101" s="56"/>
      <c r="AB101" s="56"/>
      <c r="AC101" s="56"/>
      <c r="AD101" s="55"/>
      <c r="AE101" s="138"/>
      <c r="AF101" s="56"/>
      <c r="AG101" s="56"/>
      <c r="AH101" s="56"/>
      <c r="AI101" s="74"/>
      <c r="AJ101" s="75"/>
      <c r="AK101" s="74"/>
      <c r="AL101" s="74"/>
      <c r="AM101" s="60"/>
      <c r="AN101" s="60"/>
      <c r="AO101" s="35"/>
      <c r="AQ101" s="74"/>
      <c r="CA101" s="35"/>
      <c r="CC101" s="40"/>
      <c r="CD101" s="40">
        <v>-25.7</v>
      </c>
      <c r="CE101" s="21">
        <v>-4.4059999999999988</v>
      </c>
      <c r="CF101" s="41"/>
      <c r="CG101" s="40"/>
      <c r="CH101" s="11">
        <f t="shared" ref="CH101" si="10">-$CG$4+CI101</f>
        <v>-4.4059999999999988</v>
      </c>
      <c r="CI101" s="40">
        <v>26.3</v>
      </c>
      <c r="CJ101" s="41"/>
      <c r="CK101" s="41"/>
      <c r="CL101" s="41"/>
      <c r="CM101" s="41"/>
      <c r="CN101" s="43"/>
      <c r="CO101" s="43"/>
      <c r="CP101" s="201"/>
      <c r="CQ101" s="154"/>
      <c r="CR101" s="154">
        <v>-25.7</v>
      </c>
      <c r="CS101" s="201"/>
      <c r="CT101" s="153"/>
      <c r="CU101" s="153"/>
      <c r="CV101" s="153"/>
      <c r="CW101" s="153"/>
      <c r="CX101" s="153"/>
      <c r="CY101" s="153"/>
      <c r="CZ101" s="153"/>
      <c r="DA101" s="153"/>
      <c r="DB101" s="154"/>
      <c r="DC101" s="154"/>
      <c r="DD101" s="153"/>
      <c r="DE101" s="153"/>
      <c r="DF101" s="153"/>
      <c r="DG101" s="153"/>
      <c r="DH101" s="153"/>
      <c r="DI101" s="153"/>
      <c r="DJ101" s="153"/>
      <c r="DK101" s="153"/>
      <c r="DL101" s="153"/>
      <c r="DM101" s="153"/>
      <c r="DN101" s="153"/>
      <c r="DO101" s="153"/>
      <c r="DP101" s="153"/>
      <c r="DQ101" s="153"/>
      <c r="DR101" s="153"/>
      <c r="DS101" s="153"/>
      <c r="DT101" s="153"/>
    </row>
    <row r="102" spans="1:124" x14ac:dyDescent="0.3">
      <c r="A102" t="s">
        <v>110</v>
      </c>
      <c r="B102" s="7"/>
      <c r="C102">
        <v>1877</v>
      </c>
      <c r="D102" s="44"/>
      <c r="E102" s="49"/>
      <c r="F102" s="44"/>
      <c r="G102" s="32"/>
      <c r="H102" s="44"/>
      <c r="I102" s="44"/>
      <c r="J102" s="32"/>
      <c r="K102" s="77"/>
      <c r="M102" s="65"/>
      <c r="N102" s="31"/>
      <c r="O102" s="32"/>
      <c r="P102" s="32"/>
      <c r="Q102" s="52"/>
      <c r="S102" s="52"/>
      <c r="T102" s="52"/>
      <c r="U102" s="52"/>
      <c r="V102" s="57"/>
      <c r="W102" s="54"/>
      <c r="X102" s="55"/>
      <c r="Y102" s="55"/>
      <c r="Z102" s="56"/>
      <c r="AA102" s="56"/>
      <c r="AB102" s="56"/>
      <c r="AC102" s="56"/>
      <c r="AD102" s="55"/>
      <c r="AE102" s="138"/>
      <c r="AF102" s="56"/>
      <c r="AG102" s="56"/>
      <c r="AH102" s="56"/>
      <c r="AI102" s="74"/>
      <c r="AJ102" s="75"/>
      <c r="AK102" s="74"/>
      <c r="AL102" s="74"/>
      <c r="AM102" s="60"/>
      <c r="AN102" s="60"/>
      <c r="AO102" s="35"/>
      <c r="AQ102" s="74"/>
      <c r="CA102" s="35"/>
      <c r="CC102" s="40"/>
      <c r="CD102" s="40"/>
      <c r="CE102" s="62"/>
      <c r="CF102" s="41"/>
      <c r="CG102" s="40"/>
      <c r="CH102" s="40"/>
      <c r="CI102" s="40"/>
      <c r="CJ102" s="41"/>
      <c r="CK102" s="41">
        <v>-19</v>
      </c>
      <c r="CL102" s="41"/>
      <c r="CM102" s="41"/>
      <c r="CN102" s="43"/>
      <c r="CO102" s="43"/>
      <c r="CP102" s="201"/>
      <c r="CQ102" s="154"/>
      <c r="CR102" s="154"/>
      <c r="CS102" s="201"/>
      <c r="CT102" s="153"/>
      <c r="CU102" s="153"/>
      <c r="CV102" s="153"/>
      <c r="CW102" s="153"/>
      <c r="CX102" s="153"/>
      <c r="CY102" s="153"/>
      <c r="CZ102" s="153"/>
      <c r="DA102" s="153"/>
      <c r="DB102" s="154"/>
      <c r="DC102" s="154"/>
      <c r="DD102" s="153"/>
      <c r="DE102" s="153"/>
      <c r="DF102" s="153"/>
      <c r="DG102" s="153"/>
      <c r="DH102" s="153"/>
      <c r="DI102" s="153"/>
      <c r="DJ102" s="153"/>
      <c r="DK102" s="153"/>
      <c r="DL102" s="153"/>
      <c r="DM102" s="153"/>
      <c r="DN102" s="153"/>
      <c r="DO102" s="153"/>
      <c r="DP102" s="153"/>
      <c r="DQ102" s="153"/>
      <c r="DR102" s="153"/>
      <c r="DS102" s="153"/>
      <c r="DT102" s="153"/>
    </row>
    <row r="103" spans="1:124" x14ac:dyDescent="0.3">
      <c r="A103" t="s">
        <v>110</v>
      </c>
      <c r="B103" s="7"/>
      <c r="C103">
        <v>1878</v>
      </c>
      <c r="D103" s="44"/>
      <c r="E103" s="49"/>
      <c r="F103" s="44"/>
      <c r="G103" s="32"/>
      <c r="H103" s="44"/>
      <c r="I103" s="44"/>
      <c r="J103" s="32"/>
      <c r="K103" s="77"/>
      <c r="M103" s="65"/>
      <c r="N103" s="31"/>
      <c r="O103" s="32"/>
      <c r="P103" s="32"/>
      <c r="Q103" s="52"/>
      <c r="S103" s="52"/>
      <c r="T103" s="52"/>
      <c r="U103" s="52"/>
      <c r="V103" s="57"/>
      <c r="W103" s="54"/>
      <c r="X103" s="55"/>
      <c r="Y103" s="55"/>
      <c r="Z103" s="56"/>
      <c r="AA103" s="56"/>
      <c r="AB103" s="56"/>
      <c r="AC103" s="56"/>
      <c r="AD103" s="55"/>
      <c r="AE103" s="138"/>
      <c r="AF103" s="56"/>
      <c r="AG103" s="56"/>
      <c r="AH103" s="56"/>
      <c r="AI103" s="74"/>
      <c r="AJ103" s="75"/>
      <c r="AK103" s="74"/>
      <c r="AL103" s="74"/>
      <c r="AM103" s="60"/>
      <c r="AN103" s="60"/>
      <c r="AO103" s="35"/>
      <c r="AQ103" s="74"/>
      <c r="CA103" s="35"/>
      <c r="CC103" s="40"/>
      <c r="CD103" s="40"/>
      <c r="CE103" s="62"/>
      <c r="CF103" s="41"/>
      <c r="CG103" s="40"/>
      <c r="CH103" s="40"/>
      <c r="CI103" s="40"/>
      <c r="CJ103" s="41"/>
      <c r="CK103" s="41">
        <v>-16</v>
      </c>
      <c r="CL103" s="41"/>
      <c r="CM103" s="41"/>
      <c r="CN103" s="43"/>
      <c r="CO103" s="43"/>
      <c r="CP103" s="201"/>
      <c r="CQ103" s="154"/>
      <c r="CR103" s="154"/>
      <c r="CS103" s="201"/>
      <c r="CT103" s="153"/>
      <c r="CU103" s="153"/>
      <c r="CV103" s="153"/>
      <c r="CW103" s="153"/>
      <c r="CX103" s="153"/>
      <c r="CY103" s="153"/>
      <c r="CZ103" s="153"/>
      <c r="DA103" s="153"/>
      <c r="DB103" s="154">
        <v>-16.600000000000001</v>
      </c>
      <c r="DC103" s="152">
        <v>-3.6059999999999981</v>
      </c>
      <c r="DD103" s="153"/>
      <c r="DE103" s="153"/>
      <c r="DF103" s="153"/>
      <c r="DG103" s="153"/>
      <c r="DH103" s="153"/>
      <c r="DI103" s="153"/>
      <c r="DJ103" s="153"/>
      <c r="DK103" s="153"/>
      <c r="DL103" s="153"/>
      <c r="DM103" s="153"/>
      <c r="DN103" s="153"/>
      <c r="DO103" s="153"/>
      <c r="DP103" s="153"/>
      <c r="DQ103" s="153"/>
      <c r="DR103" s="153"/>
      <c r="DS103" s="153"/>
      <c r="DT103" s="153"/>
    </row>
    <row r="104" spans="1:124" x14ac:dyDescent="0.3">
      <c r="A104" t="s">
        <v>116</v>
      </c>
      <c r="B104" s="7"/>
      <c r="C104" s="56">
        <v>1879</v>
      </c>
      <c r="D104" s="44"/>
      <c r="E104" s="49"/>
      <c r="F104" s="44"/>
      <c r="G104" s="32"/>
      <c r="H104" s="44"/>
      <c r="I104" s="44"/>
      <c r="J104" s="32"/>
      <c r="K104" s="77"/>
      <c r="M104" s="65"/>
      <c r="N104" s="31"/>
      <c r="O104" s="32"/>
      <c r="P104" s="32"/>
      <c r="Q104" s="52"/>
      <c r="S104" s="52"/>
      <c r="T104" s="52"/>
      <c r="U104" s="52"/>
      <c r="V104" s="57"/>
      <c r="W104" s="54"/>
      <c r="X104" s="55"/>
      <c r="Y104" s="55"/>
      <c r="Z104" s="56"/>
      <c r="AA104" s="56"/>
      <c r="AB104" s="56"/>
      <c r="AC104" s="56"/>
      <c r="AD104" s="55"/>
      <c r="AE104" s="138"/>
      <c r="AF104" s="56"/>
      <c r="AG104" s="56"/>
      <c r="AH104" s="56"/>
      <c r="AI104" s="74"/>
      <c r="AJ104" s="75"/>
      <c r="AK104" s="74"/>
      <c r="AL104" s="74"/>
      <c r="AM104" s="96"/>
      <c r="AN104" s="60"/>
      <c r="AO104" s="35"/>
      <c r="AQ104" s="74"/>
      <c r="CA104" s="35"/>
      <c r="CC104" s="40"/>
      <c r="CD104" s="45">
        <v>-16.600000000000001</v>
      </c>
      <c r="CE104" s="21">
        <v>-3.6059999999999981</v>
      </c>
      <c r="CF104" s="41"/>
      <c r="CG104" s="40"/>
      <c r="CH104" s="11">
        <f t="shared" ref="CH104" si="11">-$CG$4+CI104</f>
        <v>-3.6059999999999981</v>
      </c>
      <c r="CI104" s="40">
        <v>27.1</v>
      </c>
      <c r="CJ104" s="41"/>
      <c r="CK104" s="41"/>
      <c r="CL104" s="41"/>
      <c r="CM104" s="41"/>
      <c r="CN104" s="43"/>
      <c r="CO104" s="43"/>
      <c r="CP104" s="201"/>
      <c r="CQ104" s="154"/>
      <c r="CR104" s="154">
        <v>-16.600000000000001</v>
      </c>
      <c r="CS104" s="201"/>
      <c r="CT104" s="153"/>
      <c r="CU104" s="153"/>
      <c r="CV104" s="153"/>
      <c r="CW104" s="153"/>
      <c r="CX104" s="153"/>
      <c r="CY104" s="153"/>
      <c r="CZ104" s="153"/>
      <c r="DA104" s="153"/>
      <c r="DB104" s="154"/>
      <c r="DC104" s="154"/>
      <c r="DD104" s="153"/>
      <c r="DE104" s="153"/>
      <c r="DF104" s="153"/>
      <c r="DG104" s="153"/>
      <c r="DH104" s="153"/>
      <c r="DI104" s="153"/>
      <c r="DJ104" s="153"/>
      <c r="DK104" s="153"/>
      <c r="DL104" s="153"/>
      <c r="DM104" s="153"/>
      <c r="DN104" s="153"/>
      <c r="DO104" s="153"/>
      <c r="DP104" s="153"/>
      <c r="DQ104" s="153"/>
      <c r="DR104" s="153"/>
      <c r="DS104" s="153"/>
      <c r="DT104" s="153"/>
    </row>
    <row r="105" spans="1:124" x14ac:dyDescent="0.3">
      <c r="A105" t="s">
        <v>116</v>
      </c>
      <c r="B105" s="7"/>
      <c r="C105" s="56">
        <v>1880</v>
      </c>
      <c r="D105" s="44"/>
      <c r="E105" s="49"/>
      <c r="F105" s="44"/>
      <c r="G105" s="32"/>
      <c r="H105" s="44"/>
      <c r="I105" s="44"/>
      <c r="J105" s="32"/>
      <c r="K105" s="77"/>
      <c r="M105" s="65"/>
      <c r="N105" s="31"/>
      <c r="O105" s="32"/>
      <c r="P105" s="32"/>
      <c r="Q105" s="52"/>
      <c r="S105" s="52"/>
      <c r="T105" s="52"/>
      <c r="U105" s="52"/>
      <c r="V105" s="57"/>
      <c r="W105" s="54"/>
      <c r="X105" s="55"/>
      <c r="Y105" s="55"/>
      <c r="Z105" s="56"/>
      <c r="AA105" s="56"/>
      <c r="AB105" s="56"/>
      <c r="AC105" s="56"/>
      <c r="AD105" s="55"/>
      <c r="AE105" s="138"/>
      <c r="AF105" s="56"/>
      <c r="AG105" s="56"/>
      <c r="AH105" s="56"/>
      <c r="AI105" s="74"/>
      <c r="AJ105" s="75"/>
      <c r="AK105" s="60"/>
      <c r="AL105" s="60"/>
      <c r="AM105" s="60"/>
      <c r="AN105" s="60"/>
      <c r="AO105" s="35"/>
      <c r="AQ105" s="60"/>
      <c r="CA105" s="35"/>
      <c r="CC105" s="40">
        <v>-17.399999999999999</v>
      </c>
      <c r="CD105" s="40"/>
      <c r="CE105" s="62"/>
      <c r="CF105" s="41"/>
      <c r="CG105" s="40">
        <v>18.8</v>
      </c>
      <c r="CH105" s="40"/>
      <c r="CI105" s="40"/>
      <c r="CJ105" s="41"/>
      <c r="CK105" s="41"/>
      <c r="CL105" s="41"/>
      <c r="CM105" s="41"/>
      <c r="CN105" s="43"/>
      <c r="CO105" s="43"/>
      <c r="CP105" s="201"/>
      <c r="CQ105" s="154">
        <v>-17.399999999999999</v>
      </c>
      <c r="CR105" s="154"/>
      <c r="CS105" s="201"/>
      <c r="CT105" s="153"/>
      <c r="CU105" s="153"/>
      <c r="CV105" s="153"/>
      <c r="CW105" s="153"/>
      <c r="CX105" s="153"/>
      <c r="CY105" s="153"/>
      <c r="CZ105" s="153"/>
      <c r="DA105" s="153"/>
      <c r="DB105" s="154">
        <v>-13.3</v>
      </c>
      <c r="DC105" s="152">
        <v>-9.6059999999999981</v>
      </c>
      <c r="DD105" s="153"/>
      <c r="DE105" s="153"/>
      <c r="DF105" s="153"/>
      <c r="DG105" s="153"/>
      <c r="DH105" s="153"/>
      <c r="DI105" s="153"/>
      <c r="DJ105" s="153"/>
      <c r="DK105" s="153"/>
      <c r="DL105" s="153"/>
      <c r="DM105" s="153"/>
      <c r="DN105" s="153"/>
      <c r="DO105" s="153"/>
      <c r="DP105" s="153"/>
      <c r="DQ105" s="153"/>
      <c r="DR105" s="153"/>
      <c r="DS105" s="153"/>
      <c r="DT105" s="153"/>
    </row>
    <row r="106" spans="1:124" x14ac:dyDescent="0.3">
      <c r="A106" t="s">
        <v>116</v>
      </c>
      <c r="B106" s="7"/>
      <c r="C106" s="56">
        <v>1888</v>
      </c>
      <c r="D106" s="44"/>
      <c r="E106" s="49"/>
      <c r="F106" s="44"/>
      <c r="G106" s="32"/>
      <c r="H106" s="44"/>
      <c r="I106" s="44"/>
      <c r="J106" s="32"/>
      <c r="K106" s="77"/>
      <c r="M106" s="65"/>
      <c r="N106" s="31"/>
      <c r="O106" s="32"/>
      <c r="P106" s="32"/>
      <c r="Q106" s="52"/>
      <c r="S106" s="52"/>
      <c r="T106" s="52"/>
      <c r="U106" s="52"/>
      <c r="V106" s="57"/>
      <c r="W106" s="54"/>
      <c r="X106" s="55"/>
      <c r="Y106" s="55"/>
      <c r="Z106" s="56"/>
      <c r="AA106" s="56"/>
      <c r="AB106" s="56"/>
      <c r="AC106" s="56"/>
      <c r="AD106" s="55"/>
      <c r="AE106" s="138"/>
      <c r="AF106" s="56"/>
      <c r="AG106" s="56"/>
      <c r="AH106" s="56"/>
      <c r="AI106" s="74"/>
      <c r="AJ106" s="75"/>
      <c r="AK106" s="74"/>
      <c r="AL106" s="74"/>
      <c r="AM106" s="96"/>
      <c r="AN106" s="60"/>
      <c r="AO106" s="35"/>
      <c r="AQ106" s="74"/>
      <c r="CA106" s="35"/>
      <c r="CC106" s="40"/>
      <c r="CD106" s="45">
        <v>-13.3</v>
      </c>
      <c r="CE106" s="21">
        <v>-9.6059999999999981</v>
      </c>
      <c r="CF106" s="41"/>
      <c r="CG106" s="40"/>
      <c r="CH106" s="11">
        <f t="shared" ref="CH106:CH107" si="12">-$CG$4+CI106</f>
        <v>-9.6059999999999981</v>
      </c>
      <c r="CI106" s="40">
        <v>21.1</v>
      </c>
      <c r="CJ106" s="41"/>
      <c r="CK106" s="41"/>
      <c r="CL106" s="41"/>
      <c r="CM106" s="41"/>
      <c r="CN106" s="43"/>
      <c r="CO106" s="43"/>
      <c r="CP106" s="201"/>
      <c r="CQ106" s="154"/>
      <c r="CR106" s="154">
        <v>-13.3</v>
      </c>
      <c r="CS106" s="201"/>
      <c r="CT106" s="153"/>
      <c r="CU106" s="153"/>
      <c r="CV106" s="153"/>
      <c r="CW106" s="153"/>
      <c r="CX106" s="153"/>
      <c r="CY106" s="153"/>
      <c r="CZ106" s="153"/>
      <c r="DA106" s="153"/>
      <c r="DB106" s="154">
        <v>-16.5</v>
      </c>
      <c r="DC106" s="152">
        <v>-10.105999999999998</v>
      </c>
      <c r="DD106" s="153"/>
      <c r="DE106" s="153"/>
      <c r="DF106" s="153"/>
      <c r="DG106" s="153"/>
      <c r="DH106" s="153"/>
      <c r="DI106" s="153"/>
      <c r="DJ106" s="153"/>
      <c r="DK106" s="153"/>
      <c r="DL106" s="153"/>
      <c r="DM106" s="153"/>
      <c r="DN106" s="153"/>
      <c r="DO106" s="153"/>
      <c r="DP106" s="153"/>
      <c r="DQ106" s="153"/>
      <c r="DR106" s="153"/>
      <c r="DS106" s="153"/>
      <c r="DT106" s="153"/>
    </row>
    <row r="107" spans="1:124" x14ac:dyDescent="0.3">
      <c r="A107" t="s">
        <v>116</v>
      </c>
      <c r="B107" s="7"/>
      <c r="C107" s="56">
        <v>1889</v>
      </c>
      <c r="D107" s="44"/>
      <c r="E107" s="49"/>
      <c r="F107" s="44"/>
      <c r="G107" s="32"/>
      <c r="H107" s="44"/>
      <c r="I107" s="44"/>
      <c r="J107" s="32"/>
      <c r="K107" s="77"/>
      <c r="M107" s="65"/>
      <c r="N107" s="31"/>
      <c r="O107" s="32"/>
      <c r="P107" s="32"/>
      <c r="Q107" s="52"/>
      <c r="S107" s="52"/>
      <c r="T107" s="52"/>
      <c r="U107" s="52"/>
      <c r="V107" s="57"/>
      <c r="W107" s="54"/>
      <c r="X107" s="55"/>
      <c r="Y107" s="55"/>
      <c r="Z107" s="56"/>
      <c r="AA107" s="56"/>
      <c r="AB107" s="56"/>
      <c r="AC107" s="56"/>
      <c r="AD107" s="55"/>
      <c r="AE107" s="138"/>
      <c r="AF107" s="56"/>
      <c r="AG107" s="56"/>
      <c r="AH107" s="56"/>
      <c r="AI107" s="74"/>
      <c r="AJ107" s="75"/>
      <c r="AK107" s="74"/>
      <c r="AL107" s="74"/>
      <c r="AM107" s="60"/>
      <c r="AN107" s="96"/>
      <c r="AO107" s="35"/>
      <c r="AQ107" s="74"/>
      <c r="CA107" s="35"/>
      <c r="CC107" s="40"/>
      <c r="CD107" s="40">
        <v>-16.5</v>
      </c>
      <c r="CE107" s="21">
        <v>-10.105999999999998</v>
      </c>
      <c r="CF107" s="41"/>
      <c r="CG107" s="40"/>
      <c r="CH107" s="11">
        <f t="shared" si="12"/>
        <v>-10.105999999999998</v>
      </c>
      <c r="CI107" s="45">
        <v>20.6</v>
      </c>
      <c r="CJ107" s="41"/>
      <c r="CK107" s="41"/>
      <c r="CL107" s="41"/>
      <c r="CM107" s="41"/>
      <c r="CN107" s="43"/>
      <c r="CO107" s="43"/>
      <c r="CP107" s="201"/>
      <c r="CQ107" s="154"/>
      <c r="CR107" s="154">
        <v>-16.5</v>
      </c>
      <c r="CS107" s="201"/>
      <c r="CT107" s="153"/>
      <c r="CU107" s="153"/>
      <c r="CV107" s="153"/>
      <c r="CW107" s="153"/>
      <c r="CX107" s="153"/>
      <c r="CY107" s="153"/>
      <c r="CZ107" s="153"/>
      <c r="DA107" s="153"/>
      <c r="DB107" s="154"/>
      <c r="DC107" s="154"/>
      <c r="DD107" s="153"/>
      <c r="DE107" s="153"/>
      <c r="DF107" s="153"/>
      <c r="DG107" s="153"/>
      <c r="DH107" s="153"/>
      <c r="DI107" s="153"/>
      <c r="DJ107" s="153"/>
      <c r="DK107" s="153"/>
      <c r="DL107" s="153"/>
      <c r="DM107" s="153"/>
      <c r="DN107" s="153"/>
      <c r="DO107" s="153"/>
      <c r="DP107" s="153"/>
      <c r="DQ107" s="153"/>
      <c r="DR107" s="153"/>
      <c r="DS107" s="153"/>
      <c r="DT107" s="153"/>
    </row>
    <row r="108" spans="1:124" x14ac:dyDescent="0.3">
      <c r="A108" t="s">
        <v>116</v>
      </c>
      <c r="B108" s="7"/>
      <c r="C108" s="56">
        <v>1891</v>
      </c>
      <c r="D108" s="44"/>
      <c r="E108" s="49"/>
      <c r="F108" s="44"/>
      <c r="G108" s="32"/>
      <c r="H108" s="44"/>
      <c r="I108" s="44"/>
      <c r="J108" s="32"/>
      <c r="K108" s="77"/>
      <c r="M108" s="65"/>
      <c r="N108" s="31"/>
      <c r="O108" s="32"/>
      <c r="P108" s="32"/>
      <c r="Q108" s="52"/>
      <c r="S108" s="52"/>
      <c r="T108" s="52"/>
      <c r="U108" s="52"/>
      <c r="V108" s="57"/>
      <c r="W108" s="54"/>
      <c r="X108" s="55"/>
      <c r="Y108" s="55"/>
      <c r="Z108" s="56"/>
      <c r="AA108" s="56"/>
      <c r="AB108" s="56"/>
      <c r="AC108" s="56"/>
      <c r="AD108" s="55"/>
      <c r="AE108" s="138"/>
      <c r="AF108" s="56"/>
      <c r="AG108" s="56"/>
      <c r="AH108" s="56"/>
      <c r="AI108" s="74"/>
      <c r="AJ108" s="75"/>
      <c r="AK108" s="60"/>
      <c r="AL108" s="76"/>
      <c r="AM108" s="60"/>
      <c r="AN108" s="60"/>
      <c r="AO108" s="35"/>
      <c r="AQ108" s="60"/>
      <c r="CA108" s="35"/>
      <c r="CC108" s="40">
        <v>-17.3</v>
      </c>
      <c r="CD108" s="40"/>
      <c r="CE108" s="62"/>
      <c r="CF108" s="41"/>
      <c r="CG108" s="99">
        <v>23</v>
      </c>
      <c r="CH108" s="99"/>
      <c r="CI108" s="40"/>
      <c r="CJ108" s="41"/>
      <c r="CK108" s="41"/>
      <c r="CL108" s="41"/>
      <c r="CM108" s="41"/>
      <c r="CN108" s="43"/>
      <c r="CO108" s="43"/>
      <c r="CP108" s="201"/>
      <c r="CQ108" s="154">
        <v>-17.3</v>
      </c>
      <c r="CR108" s="154"/>
      <c r="CS108" s="201"/>
      <c r="CT108" s="153"/>
      <c r="CU108" s="153"/>
      <c r="CV108" s="153"/>
      <c r="CW108" s="153"/>
      <c r="CX108" s="153"/>
      <c r="CY108" s="153"/>
      <c r="CZ108" s="153"/>
      <c r="DA108" s="153"/>
      <c r="DB108" s="154">
        <v>-16.7</v>
      </c>
      <c r="DC108" s="152">
        <v>-9.3060000000000009</v>
      </c>
      <c r="DD108" s="153"/>
      <c r="DE108" s="153"/>
      <c r="DF108" s="153"/>
      <c r="DG108" s="153"/>
      <c r="DH108" s="153"/>
      <c r="DI108" s="153"/>
      <c r="DJ108" s="153"/>
      <c r="DK108" s="153"/>
      <c r="DL108" s="153"/>
      <c r="DM108" s="153"/>
      <c r="DN108" s="153"/>
      <c r="DO108" s="153"/>
      <c r="DP108" s="153"/>
      <c r="DQ108" s="153"/>
      <c r="DR108" s="153"/>
      <c r="DS108" s="153"/>
      <c r="DT108" s="153"/>
    </row>
    <row r="109" spans="1:124" x14ac:dyDescent="0.3">
      <c r="A109" t="s">
        <v>116</v>
      </c>
      <c r="B109" s="7"/>
      <c r="C109" s="56">
        <v>1892</v>
      </c>
      <c r="D109" s="44"/>
      <c r="E109" s="49"/>
      <c r="F109" s="44"/>
      <c r="G109" s="32"/>
      <c r="H109" s="44"/>
      <c r="I109" s="44"/>
      <c r="J109" s="32"/>
      <c r="K109" s="77"/>
      <c r="M109" s="65"/>
      <c r="N109" s="31"/>
      <c r="O109" s="32"/>
      <c r="P109" s="32"/>
      <c r="Q109" s="52"/>
      <c r="S109" s="52"/>
      <c r="T109" s="52"/>
      <c r="U109" s="52"/>
      <c r="V109" s="57"/>
      <c r="W109" s="54"/>
      <c r="X109" s="55"/>
      <c r="Y109" s="55"/>
      <c r="Z109" s="56"/>
      <c r="AA109" s="56"/>
      <c r="AB109" s="56"/>
      <c r="AC109" s="56"/>
      <c r="AD109" s="55"/>
      <c r="AE109" s="138"/>
      <c r="AF109" s="56"/>
      <c r="AG109" s="56"/>
      <c r="AH109" s="56"/>
      <c r="AI109" s="74"/>
      <c r="AJ109" s="75"/>
      <c r="AK109" s="60"/>
      <c r="AL109" s="60"/>
      <c r="AM109" s="60"/>
      <c r="AN109" s="60"/>
      <c r="AO109" s="35"/>
      <c r="AQ109" s="60"/>
      <c r="CA109" s="35"/>
      <c r="CC109" s="40"/>
      <c r="CD109" s="40">
        <v>-16.7</v>
      </c>
      <c r="CE109" s="21">
        <v>-9.3060000000000009</v>
      </c>
      <c r="CF109" s="41"/>
      <c r="CG109" s="40"/>
      <c r="CH109" s="11">
        <f t="shared" ref="CH109:CH114" si="13">-$CG$4+CI109</f>
        <v>-9.3060000000000009</v>
      </c>
      <c r="CI109" s="40">
        <v>21.4</v>
      </c>
      <c r="CJ109" s="41"/>
      <c r="CK109" s="41"/>
      <c r="CL109" s="41"/>
      <c r="CM109" s="41"/>
      <c r="CN109" s="43"/>
      <c r="CO109" s="43"/>
      <c r="CP109" s="43"/>
      <c r="CQ109" s="40"/>
      <c r="CR109" s="40">
        <v>-16.7</v>
      </c>
      <c r="CS109" s="43"/>
      <c r="DB109" s="40">
        <v>-17.7</v>
      </c>
      <c r="DC109" s="152">
        <v>-4.6059999999999981</v>
      </c>
    </row>
    <row r="110" spans="1:124" x14ac:dyDescent="0.3">
      <c r="A110" t="s">
        <v>116</v>
      </c>
      <c r="B110" s="7"/>
      <c r="C110" s="56">
        <v>1893</v>
      </c>
      <c r="D110" s="44"/>
      <c r="E110" s="49"/>
      <c r="F110" s="44"/>
      <c r="G110" s="32"/>
      <c r="H110" s="44"/>
      <c r="I110" s="44"/>
      <c r="J110" s="32"/>
      <c r="K110" s="77"/>
      <c r="M110" s="65"/>
      <c r="N110" s="31"/>
      <c r="O110" s="32"/>
      <c r="P110" s="32"/>
      <c r="Q110" s="52"/>
      <c r="S110" s="52"/>
      <c r="T110" s="52"/>
      <c r="U110" s="52"/>
      <c r="V110" s="57"/>
      <c r="W110" s="54"/>
      <c r="X110" s="55"/>
      <c r="Y110" s="55"/>
      <c r="Z110" s="56"/>
      <c r="AA110" s="56"/>
      <c r="AB110" s="56"/>
      <c r="AC110" s="56"/>
      <c r="AD110" s="55"/>
      <c r="AE110" s="138"/>
      <c r="AF110" s="56"/>
      <c r="AG110" s="56"/>
      <c r="AH110" s="56"/>
      <c r="AI110" s="74"/>
      <c r="AJ110" s="75"/>
      <c r="AK110" s="60"/>
      <c r="AL110" s="60"/>
      <c r="AM110" s="60"/>
      <c r="AN110" s="60"/>
      <c r="AO110" s="35"/>
      <c r="AQ110" s="60"/>
      <c r="CA110" s="35"/>
      <c r="CC110" s="40"/>
      <c r="CD110" s="40">
        <v>-17.7</v>
      </c>
      <c r="CE110" s="21">
        <v>-4.6059999999999981</v>
      </c>
      <c r="CF110" s="41"/>
      <c r="CG110" s="40"/>
      <c r="CH110" s="11">
        <f t="shared" si="13"/>
        <v>-4.6059999999999981</v>
      </c>
      <c r="CI110" s="40">
        <v>26.1</v>
      </c>
      <c r="CJ110" s="41"/>
      <c r="CK110" s="41"/>
      <c r="CL110" s="41"/>
      <c r="CM110" s="41"/>
      <c r="CN110" s="43"/>
      <c r="CO110" s="43"/>
      <c r="CP110" s="43"/>
      <c r="CQ110" s="40"/>
      <c r="CR110" s="40">
        <v>-17.7</v>
      </c>
      <c r="CS110" s="43"/>
      <c r="DB110" s="40">
        <v>-19.100000000000001</v>
      </c>
      <c r="DC110" s="152">
        <v>-8.7059999999999995</v>
      </c>
    </row>
    <row r="111" spans="1:124" x14ac:dyDescent="0.3">
      <c r="A111" t="s">
        <v>116</v>
      </c>
      <c r="B111" s="7"/>
      <c r="C111" s="56">
        <v>1894</v>
      </c>
      <c r="D111" s="44"/>
      <c r="E111" s="49"/>
      <c r="F111" s="44"/>
      <c r="G111" s="32"/>
      <c r="H111" s="44"/>
      <c r="I111" s="44"/>
      <c r="J111" s="32"/>
      <c r="K111" s="77"/>
      <c r="M111" s="65"/>
      <c r="N111" s="31"/>
      <c r="O111" s="32"/>
      <c r="P111" s="32"/>
      <c r="Q111" s="52"/>
      <c r="S111" s="52"/>
      <c r="T111" s="52"/>
      <c r="U111" s="52"/>
      <c r="V111" s="57"/>
      <c r="W111" s="54"/>
      <c r="X111" s="55"/>
      <c r="Y111" s="55"/>
      <c r="Z111" s="56"/>
      <c r="AA111" s="56"/>
      <c r="AB111" s="56"/>
      <c r="AC111" s="56"/>
      <c r="AD111" s="55"/>
      <c r="AE111" s="138"/>
      <c r="AF111" s="56"/>
      <c r="AG111" s="56"/>
      <c r="AH111" s="56"/>
      <c r="AI111" s="74"/>
      <c r="AJ111" s="75"/>
      <c r="AK111" s="60"/>
      <c r="AL111" s="60"/>
      <c r="AM111" s="60"/>
      <c r="AN111" s="60"/>
      <c r="AO111" s="35"/>
      <c r="AQ111" s="60"/>
      <c r="CA111" s="35"/>
      <c r="CC111" s="40"/>
      <c r="CD111" s="40">
        <v>-19.100000000000001</v>
      </c>
      <c r="CE111" s="21">
        <v>-8.7059999999999995</v>
      </c>
      <c r="CF111" s="41"/>
      <c r="CG111" s="40"/>
      <c r="CH111" s="11">
        <f t="shared" si="13"/>
        <v>-8.7059999999999995</v>
      </c>
      <c r="CI111" s="40">
        <v>22</v>
      </c>
      <c r="CJ111" s="41"/>
      <c r="CK111" s="41"/>
      <c r="CL111" s="41"/>
      <c r="CM111" s="41"/>
      <c r="CN111" s="43"/>
      <c r="CO111" s="43"/>
      <c r="CP111" s="43"/>
      <c r="CQ111" s="40"/>
      <c r="CR111" s="40">
        <v>-19.100000000000001</v>
      </c>
      <c r="CS111" s="43"/>
      <c r="DB111" s="40">
        <v>-11.8</v>
      </c>
      <c r="DC111" s="152">
        <v>-3.7059999999999995</v>
      </c>
    </row>
    <row r="112" spans="1:124" x14ac:dyDescent="0.3">
      <c r="A112" t="s">
        <v>116</v>
      </c>
      <c r="B112" s="7"/>
      <c r="C112" s="56">
        <v>1896</v>
      </c>
      <c r="D112" s="44"/>
      <c r="E112" s="49"/>
      <c r="F112" s="44"/>
      <c r="G112" s="32"/>
      <c r="H112" s="44"/>
      <c r="I112" s="44"/>
      <c r="J112" s="32"/>
      <c r="K112" s="77"/>
      <c r="M112" s="65"/>
      <c r="N112" s="31"/>
      <c r="O112" s="32"/>
      <c r="P112" s="32"/>
      <c r="Q112" s="52"/>
      <c r="S112" s="52"/>
      <c r="T112" s="52"/>
      <c r="U112" s="52"/>
      <c r="V112" s="57"/>
      <c r="W112" s="54"/>
      <c r="X112" s="55"/>
      <c r="Y112" s="55"/>
      <c r="Z112" s="56"/>
      <c r="AA112" s="56"/>
      <c r="AB112" s="56"/>
      <c r="AC112" s="56"/>
      <c r="AD112" s="55"/>
      <c r="AE112" s="138"/>
      <c r="AF112" s="56"/>
      <c r="AG112" s="56"/>
      <c r="AH112" s="56"/>
      <c r="AI112" s="74"/>
      <c r="AJ112" s="75"/>
      <c r="AK112" s="60"/>
      <c r="AL112" s="60"/>
      <c r="AM112" s="60"/>
      <c r="AN112" s="60"/>
      <c r="AO112" s="35"/>
      <c r="AQ112" s="60"/>
      <c r="CA112" s="35"/>
      <c r="CC112" s="40"/>
      <c r="CD112" s="40">
        <v>-11.8</v>
      </c>
      <c r="CE112" s="21">
        <v>-3.7059999999999995</v>
      </c>
      <c r="CF112" s="41"/>
      <c r="CG112" s="40"/>
      <c r="CH112" s="11">
        <f t="shared" si="13"/>
        <v>-3.7059999999999995</v>
      </c>
      <c r="CI112" s="40">
        <v>27</v>
      </c>
      <c r="CJ112" s="41"/>
      <c r="CK112" s="41"/>
      <c r="CL112" s="41"/>
      <c r="CM112" s="41"/>
      <c r="CN112" s="43"/>
      <c r="CO112" s="43"/>
      <c r="CP112" s="43"/>
      <c r="CQ112" s="40"/>
      <c r="CR112" s="40">
        <v>-11.8</v>
      </c>
      <c r="CS112" s="43"/>
      <c r="DB112" s="40">
        <v>-14</v>
      </c>
      <c r="DC112" s="152">
        <v>-1.0060000000000002</v>
      </c>
    </row>
    <row r="113" spans="1:107" x14ac:dyDescent="0.3">
      <c r="A113" t="s">
        <v>116</v>
      </c>
      <c r="B113" s="7"/>
      <c r="C113" s="56">
        <v>1900</v>
      </c>
      <c r="D113" s="44"/>
      <c r="E113" s="49"/>
      <c r="F113" s="44"/>
      <c r="G113" s="32"/>
      <c r="H113" s="44"/>
      <c r="I113" s="44"/>
      <c r="J113" s="32"/>
      <c r="K113" s="77"/>
      <c r="M113" s="65"/>
      <c r="N113" s="31"/>
      <c r="O113" s="32"/>
      <c r="P113" s="32"/>
      <c r="Q113" s="52"/>
      <c r="S113" s="52"/>
      <c r="T113" s="52"/>
      <c r="U113" s="52"/>
      <c r="V113" s="57"/>
      <c r="W113" s="54"/>
      <c r="X113" s="55"/>
      <c r="Y113" s="55"/>
      <c r="Z113" s="56"/>
      <c r="AA113" s="56"/>
      <c r="AB113" s="56"/>
      <c r="AC113" s="56"/>
      <c r="AD113" s="55"/>
      <c r="AE113" s="138"/>
      <c r="AF113" s="56"/>
      <c r="AG113" s="56"/>
      <c r="AH113" s="56"/>
      <c r="AI113" s="74"/>
      <c r="AJ113" s="75"/>
      <c r="AK113" s="60"/>
      <c r="AL113" s="60"/>
      <c r="AM113" s="60"/>
      <c r="AN113" s="60"/>
      <c r="AO113" s="35"/>
      <c r="AQ113" s="60"/>
      <c r="CA113" s="35"/>
      <c r="CC113" s="40"/>
      <c r="CD113" s="40">
        <v>-14</v>
      </c>
      <c r="CE113" s="21">
        <v>-1.0060000000000002</v>
      </c>
      <c r="CF113" s="41"/>
      <c r="CG113" s="40"/>
      <c r="CH113" s="11">
        <f t="shared" si="13"/>
        <v>-1.0060000000000002</v>
      </c>
      <c r="CI113" s="40">
        <v>29.7</v>
      </c>
      <c r="CJ113" s="41"/>
      <c r="CK113" s="41"/>
      <c r="CL113" s="41"/>
      <c r="CM113" s="41"/>
      <c r="CN113" s="43"/>
      <c r="CO113" s="43"/>
      <c r="CP113" s="43"/>
      <c r="CQ113" s="40"/>
      <c r="CR113" s="40">
        <v>-14</v>
      </c>
      <c r="CS113" s="43"/>
      <c r="DB113" s="40">
        <v>-12.8</v>
      </c>
      <c r="DC113" s="152">
        <v>-0.20599999999999952</v>
      </c>
    </row>
    <row r="114" spans="1:107" x14ac:dyDescent="0.3">
      <c r="A114" t="s">
        <v>116</v>
      </c>
      <c r="B114" s="7"/>
      <c r="C114" s="148">
        <v>1901</v>
      </c>
      <c r="D114" s="44"/>
      <c r="E114" s="49"/>
      <c r="F114" s="44"/>
      <c r="G114" s="32"/>
      <c r="H114" s="44"/>
      <c r="I114" s="44"/>
      <c r="J114" s="32"/>
      <c r="K114" s="77"/>
      <c r="M114" s="65"/>
      <c r="N114" s="31"/>
      <c r="O114" s="32"/>
      <c r="P114" s="32"/>
      <c r="Q114" s="52"/>
      <c r="S114" s="52"/>
      <c r="T114" s="52"/>
      <c r="U114" s="52"/>
      <c r="V114" s="57"/>
      <c r="W114" s="54"/>
      <c r="X114" s="55"/>
      <c r="Y114" s="55"/>
      <c r="Z114" s="56"/>
      <c r="AA114" s="56"/>
      <c r="AB114" s="56"/>
      <c r="AC114" s="56"/>
      <c r="AD114" s="55"/>
      <c r="AE114" s="138"/>
      <c r="AF114" s="56"/>
      <c r="AG114" s="56"/>
      <c r="AH114" s="56"/>
      <c r="AI114" s="74"/>
      <c r="AJ114" s="75"/>
      <c r="AK114" s="60"/>
      <c r="AL114" s="60"/>
      <c r="AM114" s="60"/>
      <c r="AN114" s="60"/>
      <c r="AO114" s="35"/>
      <c r="AQ114" s="60"/>
      <c r="CA114" s="35"/>
      <c r="CC114" s="40"/>
      <c r="CD114" s="40">
        <v>-12.8</v>
      </c>
      <c r="CE114" s="21">
        <v>-0.20599999999999952</v>
      </c>
      <c r="CF114" s="41"/>
      <c r="CG114" s="40"/>
      <c r="CH114" s="11">
        <f t="shared" si="13"/>
        <v>-0.20599999999999952</v>
      </c>
      <c r="CI114" s="40">
        <v>30.5</v>
      </c>
      <c r="CJ114" s="41"/>
      <c r="CK114" s="41"/>
      <c r="CL114" s="41"/>
      <c r="CM114" s="41"/>
      <c r="CN114" s="43"/>
      <c r="CO114" s="43"/>
      <c r="CP114" s="43"/>
      <c r="CQ114" s="40"/>
      <c r="CR114" s="40">
        <v>-12.8</v>
      </c>
      <c r="CS114" s="43"/>
      <c r="DB114" s="40"/>
      <c r="DC114" s="154"/>
    </row>
    <row r="115" spans="1:107" x14ac:dyDescent="0.3">
      <c r="A115" t="s">
        <v>110</v>
      </c>
      <c r="B115" s="7"/>
      <c r="C115" s="147" t="s">
        <v>155</v>
      </c>
      <c r="D115" s="44"/>
      <c r="E115" s="49"/>
      <c r="F115" s="44"/>
      <c r="G115" s="32"/>
      <c r="H115" s="44"/>
      <c r="I115" s="44"/>
      <c r="J115" s="32"/>
      <c r="K115" s="77"/>
      <c r="M115" s="65"/>
      <c r="N115" s="31"/>
      <c r="O115" s="32"/>
      <c r="P115" s="32"/>
      <c r="Q115" s="52"/>
      <c r="S115" s="52"/>
      <c r="T115" s="52"/>
      <c r="U115" s="52"/>
      <c r="V115" s="57"/>
      <c r="W115" s="54"/>
      <c r="X115" s="55"/>
      <c r="Y115" s="55"/>
      <c r="Z115" s="56"/>
      <c r="AA115" s="56"/>
      <c r="AB115" s="56"/>
      <c r="AC115" s="56"/>
      <c r="AD115" s="55"/>
      <c r="AE115" s="138"/>
      <c r="AF115" s="56"/>
      <c r="AG115" s="56"/>
      <c r="AH115" s="56"/>
      <c r="AI115" s="74"/>
      <c r="AJ115" s="75"/>
      <c r="AK115" s="60"/>
      <c r="AL115" s="60"/>
      <c r="AM115" s="60"/>
      <c r="AN115" s="60"/>
      <c r="AO115" s="35"/>
      <c r="AP115" s="147"/>
      <c r="AQ115" s="60"/>
      <c r="CA115" s="35"/>
      <c r="CC115" s="40"/>
      <c r="CD115" s="40"/>
      <c r="CE115" s="62"/>
      <c r="CF115" s="41"/>
      <c r="CG115" s="40"/>
      <c r="CH115" s="40"/>
      <c r="CI115" s="40"/>
      <c r="CJ115" s="41"/>
      <c r="CK115" s="41">
        <v>4.5</v>
      </c>
      <c r="CL115" s="41"/>
      <c r="CM115" s="41"/>
      <c r="CN115" s="43"/>
      <c r="CO115" s="43"/>
      <c r="CP115" s="43"/>
      <c r="CQ115" s="40"/>
      <c r="CR115" s="40"/>
      <c r="CS115" s="43"/>
      <c r="DB115" s="40"/>
      <c r="DC115" s="154"/>
    </row>
    <row r="116" spans="1:107" x14ac:dyDescent="0.3">
      <c r="A116" t="s">
        <v>116</v>
      </c>
      <c r="B116" s="7"/>
      <c r="C116" s="56" t="s">
        <v>156</v>
      </c>
      <c r="D116" s="44"/>
      <c r="E116" s="49"/>
      <c r="F116" s="44"/>
      <c r="G116" s="32"/>
      <c r="H116" s="44"/>
      <c r="I116" s="44"/>
      <c r="J116" s="32"/>
      <c r="K116" s="77"/>
      <c r="M116" s="65"/>
      <c r="N116" s="31"/>
      <c r="O116" s="32"/>
      <c r="P116" s="32"/>
      <c r="Q116" s="52"/>
      <c r="S116" s="52"/>
      <c r="T116" s="52"/>
      <c r="U116" s="52"/>
      <c r="V116" s="57"/>
      <c r="W116" s="54"/>
      <c r="X116" s="55"/>
      <c r="Y116" s="55"/>
      <c r="Z116" s="56"/>
      <c r="AA116" s="56"/>
      <c r="AB116" s="56"/>
      <c r="AC116" s="56"/>
      <c r="AD116" s="55"/>
      <c r="AE116" s="138"/>
      <c r="AF116" s="56"/>
      <c r="AG116" s="56"/>
      <c r="AH116" s="56"/>
      <c r="AI116" s="74"/>
      <c r="AJ116" s="75"/>
      <c r="AK116" s="60"/>
      <c r="AL116" s="60"/>
      <c r="AM116" s="60"/>
      <c r="AN116" s="60"/>
      <c r="AO116" s="35"/>
      <c r="AQ116" s="60"/>
      <c r="CA116" s="35"/>
      <c r="CC116" s="40">
        <v>-16.5</v>
      </c>
      <c r="CD116" s="40"/>
      <c r="CE116" s="62"/>
      <c r="CF116" s="41"/>
      <c r="CG116" s="40">
        <v>17.5</v>
      </c>
      <c r="CH116" s="40"/>
      <c r="CI116" s="40"/>
      <c r="CJ116" s="41"/>
      <c r="CK116" s="41"/>
      <c r="CL116" s="41"/>
      <c r="CM116" s="41"/>
      <c r="CN116" s="43"/>
      <c r="CO116" s="43"/>
      <c r="CP116" s="43"/>
      <c r="CQ116" s="40">
        <v>-16.5</v>
      </c>
      <c r="CR116" s="40"/>
      <c r="CS116" s="43"/>
      <c r="DB116" s="40"/>
      <c r="DC116" s="154"/>
    </row>
    <row r="117" spans="1:107" x14ac:dyDescent="0.3">
      <c r="A117" t="s">
        <v>116</v>
      </c>
      <c r="B117" s="7"/>
      <c r="C117" s="56">
        <v>1870</v>
      </c>
      <c r="D117" s="44"/>
      <c r="E117" s="49"/>
      <c r="F117" s="44"/>
      <c r="G117" s="32"/>
      <c r="H117" s="44"/>
      <c r="I117" s="44"/>
      <c r="J117" s="32"/>
      <c r="K117" s="77"/>
      <c r="M117" s="65"/>
      <c r="N117" s="31"/>
      <c r="O117" s="32"/>
      <c r="P117" s="32"/>
      <c r="Q117" s="52"/>
      <c r="S117" s="52"/>
      <c r="T117" s="52"/>
      <c r="U117" s="52"/>
      <c r="V117" s="57"/>
      <c r="W117" s="54"/>
      <c r="X117" s="55"/>
      <c r="Y117" s="55"/>
      <c r="Z117" s="56"/>
      <c r="AA117" s="56"/>
      <c r="AB117" s="56"/>
      <c r="AC117" s="56"/>
      <c r="AD117" s="55"/>
      <c r="AE117" s="138"/>
      <c r="AF117" s="56"/>
      <c r="AG117" s="56"/>
      <c r="AH117" s="56"/>
      <c r="AI117" s="74"/>
      <c r="AJ117" s="75"/>
      <c r="AK117" s="60"/>
      <c r="AL117" s="76"/>
      <c r="AM117" s="60"/>
      <c r="AN117" s="60"/>
      <c r="AO117" s="35"/>
      <c r="AQ117" s="60"/>
      <c r="CA117" s="35"/>
      <c r="CC117" s="40" t="s">
        <v>157</v>
      </c>
      <c r="CD117" s="40"/>
      <c r="CE117" s="62"/>
      <c r="CF117" s="41"/>
      <c r="CG117" s="99">
        <v>20.2</v>
      </c>
      <c r="CH117" s="99"/>
      <c r="CI117" s="40"/>
      <c r="CJ117" s="41"/>
      <c r="CK117" s="41"/>
      <c r="CL117" s="41"/>
      <c r="CM117" s="41"/>
      <c r="CN117" s="43"/>
      <c r="CO117" s="43"/>
      <c r="CP117" s="43"/>
      <c r="CQ117" s="40" t="s">
        <v>157</v>
      </c>
      <c r="CR117" s="40"/>
      <c r="CS117" s="43"/>
      <c r="DB117" s="146">
        <v>-20.399999999999999</v>
      </c>
      <c r="DC117" s="152">
        <v>-2.3060000000000009</v>
      </c>
    </row>
    <row r="118" spans="1:107" x14ac:dyDescent="0.3">
      <c r="A118" t="s">
        <v>116</v>
      </c>
      <c r="B118" s="7"/>
      <c r="C118" s="56">
        <v>1871</v>
      </c>
      <c r="D118" s="44"/>
      <c r="E118" s="49"/>
      <c r="F118" s="44"/>
      <c r="G118" s="32"/>
      <c r="H118" s="44"/>
      <c r="I118" s="44"/>
      <c r="J118" s="32"/>
      <c r="K118" s="77"/>
      <c r="M118" s="65"/>
      <c r="N118" s="31"/>
      <c r="O118" s="32"/>
      <c r="P118" s="32"/>
      <c r="Q118" s="52"/>
      <c r="S118" s="52"/>
      <c r="T118" s="52"/>
      <c r="U118" s="52"/>
      <c r="V118" s="57"/>
      <c r="W118" s="54"/>
      <c r="X118" s="55"/>
      <c r="Y118" s="55"/>
      <c r="Z118" s="56"/>
      <c r="AA118" s="56"/>
      <c r="AB118" s="56"/>
      <c r="AC118" s="56"/>
      <c r="AD118" s="55"/>
      <c r="AE118" s="138"/>
      <c r="AF118" s="56"/>
      <c r="AG118" s="56"/>
      <c r="AH118" s="56"/>
      <c r="AI118" s="74"/>
      <c r="AJ118" s="75"/>
      <c r="AK118" s="60"/>
      <c r="AL118" s="60"/>
      <c r="AM118" s="145"/>
      <c r="AN118" s="60"/>
      <c r="AO118" s="35"/>
      <c r="AQ118" s="60"/>
      <c r="CA118" s="35"/>
      <c r="CC118" s="40"/>
      <c r="CD118" s="146">
        <v>-20.399999999999999</v>
      </c>
      <c r="CE118" s="21">
        <v>-2.3060000000000009</v>
      </c>
      <c r="CF118" s="41"/>
      <c r="CG118" s="40"/>
      <c r="CH118" s="11">
        <f t="shared" ref="CH118:CH120" si="14">-$CG$4+CI118</f>
        <v>-2.3060000000000009</v>
      </c>
      <c r="CI118" s="40">
        <v>28.4</v>
      </c>
      <c r="CJ118" s="41"/>
      <c r="CK118" s="41"/>
      <c r="CL118" s="41"/>
      <c r="CM118" s="41"/>
      <c r="CN118" s="43"/>
      <c r="CO118" s="43"/>
      <c r="CP118" s="43"/>
      <c r="CQ118" s="40"/>
      <c r="CR118" s="146">
        <v>-20.399999999999999</v>
      </c>
      <c r="CS118" s="43"/>
      <c r="DB118" s="109">
        <v>-15.6</v>
      </c>
      <c r="DC118" s="152">
        <v>-3.9059999999999988</v>
      </c>
    </row>
    <row r="119" spans="1:107" x14ac:dyDescent="0.3">
      <c r="A119" t="s">
        <v>116</v>
      </c>
      <c r="B119" s="7"/>
      <c r="C119" s="148">
        <v>1872</v>
      </c>
      <c r="D119" s="44"/>
      <c r="E119" s="49"/>
      <c r="F119" s="44"/>
      <c r="G119" s="32"/>
      <c r="H119" s="44"/>
      <c r="I119" s="44"/>
      <c r="J119" s="32"/>
      <c r="K119" s="77"/>
      <c r="M119" s="65"/>
      <c r="N119" s="31"/>
      <c r="O119" s="32"/>
      <c r="P119" s="32"/>
      <c r="Q119" s="52"/>
      <c r="S119" s="52"/>
      <c r="T119" s="52"/>
      <c r="U119" s="52"/>
      <c r="V119" s="57"/>
      <c r="W119" s="54"/>
      <c r="X119" s="55"/>
      <c r="Y119" s="55"/>
      <c r="Z119" s="56"/>
      <c r="AA119" s="56"/>
      <c r="AB119" s="56"/>
      <c r="AC119" s="56"/>
      <c r="AD119" s="55"/>
      <c r="AE119" s="138"/>
      <c r="AF119" s="56"/>
      <c r="AG119" s="56"/>
      <c r="AH119" s="56"/>
      <c r="AI119" s="74"/>
      <c r="AJ119" s="75"/>
      <c r="AK119" s="60"/>
      <c r="AL119" s="60"/>
      <c r="AM119" s="108"/>
      <c r="AN119" s="60"/>
      <c r="AO119" s="35"/>
      <c r="AQ119" s="60"/>
      <c r="CA119" s="35"/>
      <c r="CC119" s="40"/>
      <c r="CD119" s="109">
        <v>-15.6</v>
      </c>
      <c r="CE119" s="21">
        <v>-3.9059999999999988</v>
      </c>
      <c r="CF119" s="41"/>
      <c r="CG119" s="40"/>
      <c r="CH119" s="11">
        <f t="shared" si="14"/>
        <v>-3.9059999999999988</v>
      </c>
      <c r="CI119" s="40">
        <v>26.8</v>
      </c>
      <c r="CJ119" s="41"/>
      <c r="CK119" s="41"/>
      <c r="CL119" s="41"/>
      <c r="CM119" s="41"/>
      <c r="CN119" s="43"/>
      <c r="CO119" s="43"/>
      <c r="CP119" s="43"/>
      <c r="CQ119" s="40"/>
      <c r="CR119" s="109">
        <v>-15.6</v>
      </c>
      <c r="CS119" s="43"/>
      <c r="DB119" s="40">
        <v>-17</v>
      </c>
      <c r="DC119" s="152">
        <v>-6.6059999999999981</v>
      </c>
    </row>
    <row r="120" spans="1:107" x14ac:dyDescent="0.3">
      <c r="A120" t="s">
        <v>116</v>
      </c>
      <c r="B120" s="7"/>
      <c r="C120" s="148">
        <v>1873</v>
      </c>
      <c r="D120" s="44"/>
      <c r="E120" s="49"/>
      <c r="F120" s="44"/>
      <c r="G120" s="32"/>
      <c r="H120" s="44"/>
      <c r="I120" s="44"/>
      <c r="J120" s="32"/>
      <c r="K120" s="77"/>
      <c r="M120" s="65"/>
      <c r="N120" s="31"/>
      <c r="O120" s="32"/>
      <c r="P120" s="32"/>
      <c r="Q120" s="52"/>
      <c r="S120" s="52"/>
      <c r="T120" s="52"/>
      <c r="U120" s="52"/>
      <c r="V120" s="57"/>
      <c r="W120" s="54"/>
      <c r="X120" s="55"/>
      <c r="Y120" s="55"/>
      <c r="Z120" s="56"/>
      <c r="AA120" s="56"/>
      <c r="AB120" s="56"/>
      <c r="AC120" s="56"/>
      <c r="AD120" s="55"/>
      <c r="AE120" s="138"/>
      <c r="AF120" s="56"/>
      <c r="AG120" s="56"/>
      <c r="AH120" s="56"/>
      <c r="AI120" s="74"/>
      <c r="AJ120" s="75"/>
      <c r="AK120" s="60"/>
      <c r="AL120" s="60"/>
      <c r="AM120" s="60"/>
      <c r="AN120" s="60"/>
      <c r="AO120" s="35"/>
      <c r="AQ120" s="60"/>
      <c r="CA120" s="35"/>
      <c r="CC120" s="40"/>
      <c r="CD120" s="40">
        <v>-17</v>
      </c>
      <c r="CE120" s="21">
        <v>-6.6059999999999981</v>
      </c>
      <c r="CF120" s="41"/>
      <c r="CG120" s="40"/>
      <c r="CH120" s="11">
        <f t="shared" si="14"/>
        <v>-6.6059999999999981</v>
      </c>
      <c r="CI120" s="40">
        <v>24.1</v>
      </c>
      <c r="CJ120" s="41"/>
      <c r="CK120" s="41"/>
      <c r="CL120" s="41"/>
      <c r="CM120" s="41"/>
      <c r="CN120" s="43"/>
      <c r="CO120" s="43"/>
      <c r="CP120" s="43"/>
      <c r="CQ120" s="40"/>
      <c r="CR120" s="40">
        <v>-17</v>
      </c>
      <c r="CS120" s="43"/>
      <c r="DB120" s="40"/>
      <c r="DC120" s="154"/>
    </row>
    <row r="121" spans="1:107" x14ac:dyDescent="0.3">
      <c r="A121" t="s">
        <v>116</v>
      </c>
      <c r="B121" s="7"/>
      <c r="C121" s="56">
        <v>1890</v>
      </c>
      <c r="D121" s="44"/>
      <c r="E121" s="49"/>
      <c r="F121" s="44"/>
      <c r="G121" s="32"/>
      <c r="H121" s="44"/>
      <c r="I121" s="44"/>
      <c r="J121" s="32"/>
      <c r="K121" s="77"/>
      <c r="M121" s="65"/>
      <c r="N121" s="31"/>
      <c r="O121" s="32"/>
      <c r="P121" s="32"/>
      <c r="Q121" s="52"/>
      <c r="S121" s="52"/>
      <c r="T121" s="52"/>
      <c r="U121" s="52"/>
      <c r="V121" s="57"/>
      <c r="W121" s="54"/>
      <c r="X121" s="55"/>
      <c r="Y121" s="55"/>
      <c r="Z121" s="56"/>
      <c r="AA121" s="56"/>
      <c r="AB121" s="56"/>
      <c r="AC121" s="56"/>
      <c r="AD121" s="55"/>
      <c r="AE121" s="138"/>
      <c r="AF121" s="56"/>
      <c r="AG121" s="56"/>
      <c r="AH121" s="56"/>
      <c r="AI121" s="74"/>
      <c r="AJ121" s="75"/>
      <c r="AK121" s="60"/>
      <c r="AL121" s="60"/>
      <c r="AM121" s="60"/>
      <c r="AN121" s="60"/>
      <c r="AO121" s="35"/>
      <c r="AQ121" s="60"/>
      <c r="CA121" s="35"/>
      <c r="CC121" s="40">
        <v>-16.3</v>
      </c>
      <c r="CD121" s="40"/>
      <c r="CE121" s="62"/>
      <c r="CF121" s="41"/>
      <c r="CG121" s="40">
        <v>18.5</v>
      </c>
      <c r="CH121" s="40"/>
      <c r="CI121" s="40"/>
      <c r="CJ121" s="41"/>
      <c r="CK121" s="41"/>
      <c r="CL121" s="41"/>
      <c r="CM121" s="41"/>
      <c r="CN121" s="43"/>
      <c r="CO121" s="43"/>
      <c r="CP121" s="43"/>
      <c r="CQ121" s="40">
        <v>-16.3</v>
      </c>
      <c r="CR121" s="40"/>
      <c r="CS121" s="43"/>
      <c r="DB121" s="69">
        <v>-16.100000000000001</v>
      </c>
      <c r="DC121" s="152">
        <v>-5.9059999999999988</v>
      </c>
    </row>
    <row r="122" spans="1:107" x14ac:dyDescent="0.3">
      <c r="A122" t="s">
        <v>116</v>
      </c>
      <c r="B122" s="7"/>
      <c r="C122" s="56">
        <v>278</v>
      </c>
      <c r="D122" s="44"/>
      <c r="E122" s="49"/>
      <c r="F122" s="44"/>
      <c r="G122" s="32"/>
      <c r="H122" s="44"/>
      <c r="I122" s="44"/>
      <c r="J122" s="32"/>
      <c r="K122" s="77"/>
      <c r="M122" s="65"/>
      <c r="N122" s="31"/>
      <c r="O122" s="32"/>
      <c r="P122" s="32"/>
      <c r="Q122" s="52"/>
      <c r="S122" s="52"/>
      <c r="T122" s="52"/>
      <c r="U122" s="52"/>
      <c r="V122" s="57"/>
      <c r="W122" s="54"/>
      <c r="X122" s="55"/>
      <c r="Y122" s="55"/>
      <c r="Z122" s="56"/>
      <c r="AA122" s="56"/>
      <c r="AB122" s="56"/>
      <c r="AC122" s="56"/>
      <c r="AD122" s="55"/>
      <c r="AE122" s="138"/>
      <c r="AF122" s="56"/>
      <c r="AG122" s="56"/>
      <c r="AH122" s="56"/>
      <c r="AI122" s="74"/>
      <c r="AJ122" s="75"/>
      <c r="AK122" s="61"/>
      <c r="AL122" s="149"/>
      <c r="AM122" s="150"/>
      <c r="AN122" s="61"/>
      <c r="AO122" s="35"/>
      <c r="AQ122" s="61"/>
      <c r="CA122" s="35"/>
      <c r="CC122" s="40">
        <v>-11.2</v>
      </c>
      <c r="CD122" s="69">
        <v>-16.100000000000001</v>
      </c>
      <c r="CE122" s="21">
        <v>-5.9059999999999988</v>
      </c>
      <c r="CF122" s="41"/>
      <c r="CG122" s="99">
        <v>27.3</v>
      </c>
      <c r="CH122" s="11">
        <f t="shared" ref="CH122:CH123" si="15">-$CG$4+CI122</f>
        <v>-5.9059999999999988</v>
      </c>
      <c r="CI122" s="40">
        <v>24.8</v>
      </c>
      <c r="CJ122" s="41"/>
      <c r="CK122" s="41"/>
      <c r="CL122" s="41"/>
      <c r="CM122" s="41"/>
      <c r="CN122" s="43"/>
      <c r="CO122" s="43"/>
      <c r="CP122" s="43"/>
      <c r="CQ122" s="40">
        <v>-11.2</v>
      </c>
      <c r="CR122" s="69">
        <v>-16.100000000000001</v>
      </c>
      <c r="CS122" s="43"/>
      <c r="DB122" s="40">
        <v>-3.3</v>
      </c>
      <c r="DC122" s="152">
        <v>-3.7059999999999995</v>
      </c>
    </row>
    <row r="123" spans="1:107" x14ac:dyDescent="0.3">
      <c r="A123" t="s">
        <v>107</v>
      </c>
      <c r="B123" s="7"/>
      <c r="C123" s="7">
        <v>65</v>
      </c>
      <c r="D123" s="44"/>
      <c r="E123" s="23"/>
      <c r="F123" s="28"/>
      <c r="G123" s="28"/>
      <c r="H123" s="23"/>
      <c r="I123" s="7"/>
      <c r="J123" s="27"/>
      <c r="K123" s="23"/>
      <c r="M123" s="23"/>
      <c r="N123" s="31"/>
      <c r="O123" s="32"/>
      <c r="P123" s="32"/>
      <c r="Q123" s="34"/>
      <c r="S123" s="34"/>
      <c r="T123" s="92"/>
      <c r="U123" s="34"/>
      <c r="V123" s="35"/>
      <c r="Z123" s="34"/>
      <c r="AA123" s="34"/>
      <c r="AB123" s="34"/>
      <c r="AC123" s="34"/>
      <c r="AD123" s="34"/>
      <c r="AE123" s="34"/>
      <c r="AF123" s="34"/>
      <c r="AG123" s="34"/>
      <c r="AH123" s="34"/>
      <c r="AI123" s="35"/>
      <c r="AJ123" s="38"/>
      <c r="AK123" s="38"/>
      <c r="AL123" s="38"/>
      <c r="AM123" s="38"/>
      <c r="AN123" s="38"/>
      <c r="AO123" s="35"/>
      <c r="AQ123" s="38"/>
      <c r="CA123" s="35"/>
      <c r="CC123" s="40"/>
      <c r="CD123" s="40">
        <v>-3.3</v>
      </c>
      <c r="CE123" s="21">
        <v>-3.7059999999999995</v>
      </c>
      <c r="CF123" s="41"/>
      <c r="CG123" s="40"/>
      <c r="CH123" s="11">
        <f t="shared" si="15"/>
        <v>-3.7059999999999995</v>
      </c>
      <c r="CI123" s="40">
        <v>27</v>
      </c>
      <c r="CJ123" s="41"/>
      <c r="CK123" s="41"/>
      <c r="CL123" s="41"/>
      <c r="CM123" s="41"/>
      <c r="CN123" s="43"/>
      <c r="CO123" s="43"/>
      <c r="CP123" s="43"/>
      <c r="CQ123" s="40"/>
      <c r="CR123" s="40">
        <v>-3.3</v>
      </c>
      <c r="CS123" s="43"/>
      <c r="DB123" s="41"/>
      <c r="DC123" s="155"/>
    </row>
    <row r="124" spans="1:107" x14ac:dyDescent="0.3">
      <c r="A124" t="s">
        <v>158</v>
      </c>
      <c r="B124" s="26"/>
      <c r="C124" s="147" t="s">
        <v>159</v>
      </c>
      <c r="D124" s="44"/>
      <c r="E124" s="28"/>
      <c r="G124" s="23"/>
      <c r="H124" s="28"/>
      <c r="I124" s="7"/>
      <c r="J124" s="7"/>
      <c r="K124" s="28"/>
      <c r="M124" s="24"/>
      <c r="N124" s="31"/>
      <c r="O124" s="7"/>
      <c r="P124" s="7"/>
      <c r="Q124" s="34"/>
      <c r="S124" s="34"/>
      <c r="T124" s="92"/>
      <c r="U124" s="34"/>
      <c r="V124" s="35"/>
      <c r="Z124" s="34"/>
      <c r="AA124" s="92"/>
      <c r="AB124" s="34"/>
      <c r="AC124" s="34"/>
      <c r="AD124" s="34"/>
      <c r="AE124" s="34"/>
      <c r="AF124" s="34"/>
      <c r="AG124" s="34"/>
      <c r="AH124" s="34"/>
      <c r="AI124" s="34"/>
      <c r="AJ124" s="34"/>
      <c r="AK124" s="35"/>
      <c r="AL124" s="35"/>
      <c r="AQ124" s="35"/>
      <c r="CC124" s="41"/>
      <c r="CD124" s="41"/>
      <c r="CE124" s="84"/>
      <c r="CF124" s="41"/>
      <c r="CG124" s="41"/>
      <c r="CH124" s="41"/>
      <c r="CI124" s="41"/>
      <c r="CJ124" s="41"/>
      <c r="CK124" s="41"/>
      <c r="CL124" s="41"/>
      <c r="CM124" s="41">
        <v>38.200000000000003</v>
      </c>
      <c r="CN124" s="43"/>
      <c r="CO124" s="43"/>
      <c r="CP124" s="43"/>
      <c r="CQ124" s="41"/>
      <c r="CR124" s="41"/>
      <c r="CS124" s="43"/>
      <c r="DB124" s="41"/>
      <c r="DC124" s="155"/>
    </row>
    <row r="125" spans="1:107" x14ac:dyDescent="0.3">
      <c r="A125" t="s">
        <v>158</v>
      </c>
      <c r="B125" s="26"/>
      <c r="C125" s="147" t="s">
        <v>160</v>
      </c>
      <c r="D125" s="44"/>
      <c r="E125" s="28"/>
      <c r="G125" s="23"/>
      <c r="H125" s="28"/>
      <c r="I125" s="7"/>
      <c r="J125" s="7"/>
      <c r="K125" s="28"/>
      <c r="M125" s="24"/>
      <c r="N125" s="31"/>
      <c r="O125" s="7"/>
      <c r="P125" s="7"/>
      <c r="Q125" s="34"/>
      <c r="S125" s="34"/>
      <c r="T125" s="92"/>
      <c r="U125" s="34"/>
      <c r="V125" s="35"/>
      <c r="Z125" s="34"/>
      <c r="AA125" s="92"/>
      <c r="AB125" s="34"/>
      <c r="AC125" s="34"/>
      <c r="AD125" s="34"/>
      <c r="AE125" s="34"/>
      <c r="AF125" s="34"/>
      <c r="AG125" s="34"/>
      <c r="AH125" s="34"/>
      <c r="AI125" s="34"/>
      <c r="AJ125" s="34"/>
      <c r="AK125" s="35"/>
      <c r="AL125" s="35"/>
      <c r="AQ125" s="35"/>
      <c r="CC125" s="41"/>
      <c r="CD125" s="41"/>
      <c r="CE125" s="84"/>
      <c r="CF125" s="41"/>
      <c r="CG125" s="41"/>
      <c r="CH125" s="41"/>
      <c r="CI125" s="41"/>
      <c r="CJ125" s="41"/>
      <c r="CK125" s="41"/>
      <c r="CL125" s="41"/>
      <c r="CM125" s="41">
        <v>-20.3</v>
      </c>
      <c r="CN125" s="43"/>
      <c r="CO125" s="43"/>
      <c r="CP125" s="43"/>
      <c r="CQ125" s="41"/>
      <c r="CR125" s="41"/>
      <c r="CS125" s="43"/>
      <c r="DB125" s="41"/>
      <c r="DC125" s="155"/>
    </row>
    <row r="126" spans="1:107" x14ac:dyDescent="0.3">
      <c r="A126" t="s">
        <v>158</v>
      </c>
      <c r="B126" s="26"/>
      <c r="C126" s="147" t="s">
        <v>161</v>
      </c>
      <c r="D126" s="44"/>
      <c r="E126" s="28"/>
      <c r="G126" s="23"/>
      <c r="H126" s="28"/>
      <c r="I126" s="7"/>
      <c r="J126" s="7"/>
      <c r="K126" s="28"/>
      <c r="M126" s="24"/>
      <c r="N126" s="31"/>
      <c r="O126" s="7"/>
      <c r="P126" s="7"/>
      <c r="Q126" s="34"/>
      <c r="S126" s="34"/>
      <c r="T126" s="92"/>
      <c r="U126" s="34"/>
      <c r="V126" s="35"/>
      <c r="Z126" s="34"/>
      <c r="AA126" s="92"/>
      <c r="AB126" s="34"/>
      <c r="AC126" s="34"/>
      <c r="AD126" s="34"/>
      <c r="AE126" s="34"/>
      <c r="AF126" s="34"/>
      <c r="AG126" s="34"/>
      <c r="AH126" s="34"/>
      <c r="AI126" s="34"/>
      <c r="AJ126" s="34"/>
      <c r="AK126" s="35"/>
      <c r="AL126" s="35"/>
      <c r="AQ126" s="35"/>
      <c r="CC126" s="41"/>
      <c r="CD126" s="41"/>
      <c r="CE126" s="84"/>
      <c r="CF126" s="41"/>
      <c r="CG126" s="41"/>
      <c r="CH126" s="41"/>
      <c r="CI126" s="41"/>
      <c r="CJ126" s="41"/>
      <c r="CK126" s="41"/>
      <c r="CL126" s="41"/>
      <c r="CM126" s="41">
        <v>17.8</v>
      </c>
      <c r="CN126" s="43"/>
      <c r="CO126" s="43"/>
      <c r="CP126" s="43"/>
      <c r="CQ126" s="41"/>
      <c r="CR126" s="41"/>
      <c r="CS126" s="43"/>
      <c r="DB126" s="41"/>
      <c r="DC126" s="155"/>
    </row>
    <row r="127" spans="1:107" x14ac:dyDescent="0.3">
      <c r="B127" s="26"/>
      <c r="C127" s="7"/>
      <c r="D127" s="36"/>
      <c r="E127" s="23"/>
      <c r="F127" s="23"/>
      <c r="G127" s="28"/>
      <c r="H127" s="23"/>
      <c r="I127" s="7"/>
      <c r="J127" s="7"/>
      <c r="K127" s="23"/>
      <c r="M127" s="23"/>
      <c r="N127" s="23"/>
      <c r="O127" s="27"/>
      <c r="P127" s="27"/>
      <c r="Q127" s="34"/>
      <c r="S127" s="34"/>
      <c r="T127" s="34"/>
      <c r="U127" s="34"/>
      <c r="V127" s="35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5"/>
      <c r="AL127" s="35"/>
      <c r="AQ127" s="35"/>
      <c r="CC127" s="41"/>
      <c r="CD127" s="41"/>
      <c r="CE127" s="84"/>
      <c r="CF127" s="41"/>
      <c r="CG127" s="41"/>
      <c r="CH127" s="41"/>
      <c r="CI127" s="41"/>
      <c r="CJ127" s="41"/>
      <c r="CK127" s="41"/>
      <c r="CL127" s="41"/>
      <c r="CM127" s="41"/>
      <c r="CN127" s="43"/>
      <c r="CO127" s="43"/>
      <c r="CP127" s="43"/>
      <c r="CQ127" s="43"/>
      <c r="CR127" s="43"/>
      <c r="CS127" s="43"/>
      <c r="DB127" s="83"/>
      <c r="DC127" s="156"/>
    </row>
    <row r="128" spans="1:107" x14ac:dyDescent="0.3">
      <c r="A128" s="136" t="s">
        <v>132</v>
      </c>
      <c r="B128" s="26"/>
      <c r="C128" s="136"/>
      <c r="D128" s="136"/>
      <c r="E128" s="23"/>
      <c r="F128" s="136"/>
      <c r="G128" s="136"/>
      <c r="H128" s="23"/>
      <c r="I128" s="7"/>
      <c r="J128" s="7"/>
      <c r="K128" s="23"/>
      <c r="M128" s="136"/>
      <c r="N128" s="136"/>
      <c r="O128" s="27"/>
      <c r="P128" s="27"/>
      <c r="Q128" s="7"/>
      <c r="S128" s="34"/>
      <c r="T128" s="34"/>
      <c r="U128" s="34"/>
      <c r="V128" s="35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5"/>
      <c r="AL128" s="35"/>
      <c r="AQ128" s="35"/>
      <c r="CC128" s="83"/>
      <c r="CD128" s="83"/>
      <c r="CE128" s="151"/>
      <c r="CF128" s="83"/>
      <c r="CG128" s="83"/>
      <c r="CH128" s="83"/>
      <c r="CI128" s="83"/>
      <c r="CJ128" s="83"/>
      <c r="CK128" s="83"/>
      <c r="CL128" s="83"/>
      <c r="CM128" s="83"/>
      <c r="DB128" s="83"/>
      <c r="DC128" s="156"/>
    </row>
    <row r="129" spans="1:107" x14ac:dyDescent="0.3">
      <c r="A129" s="136" t="s">
        <v>133</v>
      </c>
      <c r="B129" s="26"/>
      <c r="C129" s="136"/>
      <c r="D129" s="136"/>
      <c r="E129" s="23"/>
      <c r="F129" s="136"/>
      <c r="G129" s="136"/>
      <c r="H129" s="23"/>
      <c r="I129" s="7"/>
      <c r="J129" s="7"/>
      <c r="K129" s="23"/>
      <c r="M129" s="136"/>
      <c r="N129" s="136"/>
      <c r="O129" s="27"/>
      <c r="P129" s="27"/>
      <c r="Q129" s="7"/>
      <c r="S129" s="34"/>
      <c r="T129" s="34"/>
      <c r="U129" s="34"/>
      <c r="V129" s="35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5"/>
      <c r="AL129" s="35"/>
      <c r="AQ129" s="35"/>
      <c r="CC129" s="83"/>
      <c r="CD129" s="83"/>
      <c r="CE129" s="151"/>
      <c r="CF129" s="83"/>
      <c r="CG129" s="83"/>
      <c r="CH129" s="83"/>
      <c r="CI129" s="83"/>
      <c r="CJ129" s="83"/>
      <c r="CK129" s="83"/>
      <c r="CL129" s="83"/>
      <c r="CM129" s="83"/>
      <c r="DB129" s="83"/>
      <c r="DC129" s="156"/>
    </row>
    <row r="130" spans="1:107" x14ac:dyDescent="0.3">
      <c r="A130" s="136" t="s">
        <v>134</v>
      </c>
      <c r="B130" s="26"/>
      <c r="C130" s="136"/>
      <c r="D130" s="136"/>
      <c r="E130" s="23"/>
      <c r="F130" s="136"/>
      <c r="G130" s="136"/>
      <c r="H130" s="23"/>
      <c r="I130" s="7"/>
      <c r="J130" s="7"/>
      <c r="K130" s="23"/>
      <c r="M130" s="136"/>
      <c r="N130" s="136"/>
      <c r="O130" s="27"/>
      <c r="P130" s="27"/>
      <c r="Q130" s="7"/>
      <c r="S130" s="34"/>
      <c r="T130" s="34"/>
      <c r="U130" s="34"/>
      <c r="V130" s="35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5"/>
      <c r="AL130" s="35"/>
      <c r="AQ130" s="35"/>
      <c r="CC130" s="83"/>
      <c r="CD130" s="83"/>
      <c r="CE130" s="151"/>
      <c r="CF130" s="83"/>
      <c r="CG130" s="83"/>
      <c r="CH130" s="83"/>
      <c r="CI130" s="83"/>
      <c r="CJ130" s="83"/>
      <c r="CK130" s="83"/>
      <c r="CL130" s="83"/>
      <c r="CM130" s="83"/>
      <c r="DB130" s="83"/>
      <c r="DC130" s="156"/>
    </row>
    <row r="131" spans="1:107" x14ac:dyDescent="0.3">
      <c r="A131" s="136" t="s">
        <v>135</v>
      </c>
      <c r="B131" s="26"/>
      <c r="C131" s="136"/>
      <c r="D131" s="136"/>
      <c r="E131" s="23"/>
      <c r="F131" s="136"/>
      <c r="G131" s="136"/>
      <c r="H131" s="23"/>
      <c r="I131" s="7"/>
      <c r="J131" s="7"/>
      <c r="K131" s="23"/>
      <c r="M131" s="136"/>
      <c r="N131" s="136"/>
      <c r="O131" s="27"/>
      <c r="P131" s="27"/>
      <c r="Q131" s="7"/>
      <c r="S131" s="34"/>
      <c r="T131" s="34"/>
      <c r="U131" s="34"/>
      <c r="V131" s="35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5"/>
      <c r="AL131" s="35"/>
      <c r="AQ131" s="35"/>
      <c r="CC131" s="83"/>
      <c r="CD131" s="83"/>
      <c r="CE131" s="151"/>
      <c r="CF131" s="83"/>
      <c r="CG131" s="83"/>
      <c r="CH131" s="83"/>
      <c r="CI131" s="83"/>
      <c r="CJ131" s="83"/>
      <c r="CK131" s="83"/>
      <c r="CL131" s="83"/>
      <c r="CM131" s="83"/>
      <c r="DB131" s="83"/>
      <c r="DC131" s="156"/>
    </row>
    <row r="132" spans="1:107" x14ac:dyDescent="0.3">
      <c r="A132" s="136" t="s">
        <v>136</v>
      </c>
      <c r="B132" s="26"/>
      <c r="C132" s="136"/>
      <c r="D132" s="136"/>
      <c r="E132" s="23"/>
      <c r="F132" s="136"/>
      <c r="G132" s="136"/>
      <c r="H132" s="23"/>
      <c r="I132" s="7"/>
      <c r="J132" s="7"/>
      <c r="K132" s="23"/>
      <c r="M132" s="136"/>
      <c r="N132" s="136"/>
      <c r="O132" s="27"/>
      <c r="P132" s="27"/>
      <c r="Q132" s="7"/>
      <c r="S132" s="34"/>
      <c r="T132" s="34"/>
      <c r="U132" s="34"/>
      <c r="V132" s="35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5"/>
      <c r="AL132" s="35"/>
      <c r="AQ132" s="35"/>
      <c r="CC132" s="83"/>
      <c r="CD132" s="83"/>
      <c r="CE132" s="151"/>
      <c r="CF132" s="83"/>
      <c r="CG132" s="83"/>
      <c r="CH132" s="83"/>
      <c r="CI132" s="83"/>
      <c r="CJ132" s="83"/>
      <c r="CK132" s="83"/>
      <c r="CL132" s="83"/>
      <c r="CM132" s="83"/>
      <c r="DB132" s="83"/>
      <c r="DC132" s="156"/>
    </row>
    <row r="133" spans="1:107" x14ac:dyDescent="0.3">
      <c r="A133" s="136" t="s">
        <v>137</v>
      </c>
      <c r="B133" s="26"/>
      <c r="C133" s="136"/>
      <c r="D133" s="136"/>
      <c r="E133" s="23"/>
      <c r="F133" s="136"/>
      <c r="G133" s="136"/>
      <c r="H133" s="23"/>
      <c r="I133" s="7"/>
      <c r="J133" s="7"/>
      <c r="K133" s="23"/>
      <c r="M133" s="136"/>
      <c r="N133" s="136"/>
      <c r="O133" s="27"/>
      <c r="P133" s="27"/>
      <c r="Q133" s="7"/>
      <c r="S133" s="34"/>
      <c r="T133" s="34"/>
      <c r="U133" s="34"/>
      <c r="V133" s="35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5"/>
      <c r="AL133" s="35"/>
      <c r="AQ133" s="35"/>
      <c r="CC133" s="83"/>
      <c r="CD133" s="83"/>
      <c r="CE133" s="151"/>
      <c r="CF133" s="83"/>
      <c r="CG133" s="83"/>
      <c r="CH133" s="83"/>
      <c r="CI133" s="83"/>
      <c r="CJ133" s="83"/>
      <c r="CK133" s="83"/>
      <c r="CL133" s="83"/>
      <c r="CM133" s="83"/>
      <c r="DB133" s="83"/>
      <c r="DC133" s="156"/>
    </row>
    <row r="134" spans="1:107" x14ac:dyDescent="0.3">
      <c r="A134" s="136" t="s">
        <v>140</v>
      </c>
      <c r="B134" s="26"/>
      <c r="C134" s="136"/>
      <c r="D134" s="136"/>
      <c r="E134" s="23"/>
      <c r="F134" s="136"/>
      <c r="G134" s="136"/>
      <c r="H134" s="23"/>
      <c r="I134" s="7"/>
      <c r="J134" s="7"/>
      <c r="K134" s="23"/>
      <c r="M134" s="136"/>
      <c r="N134" s="136"/>
      <c r="O134" s="27"/>
      <c r="P134" s="27"/>
      <c r="Q134" s="7"/>
      <c r="S134" s="34"/>
      <c r="T134" s="34"/>
      <c r="U134" s="34"/>
      <c r="V134" s="35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5"/>
      <c r="AL134" s="35"/>
      <c r="AQ134" s="35"/>
      <c r="CC134" s="83"/>
      <c r="CD134" s="83"/>
      <c r="CE134" s="151"/>
      <c r="CF134" s="83"/>
      <c r="CG134" s="83"/>
      <c r="CH134" s="83"/>
      <c r="CI134" s="83"/>
      <c r="CJ134" s="83"/>
      <c r="CK134" s="83"/>
      <c r="CL134" s="83"/>
      <c r="CM134" s="83"/>
      <c r="DB134" s="83"/>
      <c r="DC134" s="156"/>
    </row>
    <row r="135" spans="1:107" x14ac:dyDescent="0.3">
      <c r="A135" s="136" t="s">
        <v>141</v>
      </c>
      <c r="B135" s="26"/>
      <c r="C135" s="136"/>
      <c r="D135" s="136"/>
      <c r="E135" s="23"/>
      <c r="F135" s="136"/>
      <c r="G135" s="136"/>
      <c r="H135" s="23"/>
      <c r="I135" s="7"/>
      <c r="J135" s="7"/>
      <c r="K135" s="23"/>
      <c r="M135" s="136"/>
      <c r="N135" s="136"/>
      <c r="O135" s="27"/>
      <c r="P135" s="27"/>
      <c r="Q135" s="7"/>
      <c r="S135" s="34"/>
      <c r="T135" s="34"/>
      <c r="U135" s="34"/>
      <c r="V135" s="35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5"/>
      <c r="AL135" s="35"/>
      <c r="AQ135" s="35"/>
      <c r="CC135" s="83"/>
      <c r="CD135" s="83"/>
      <c r="CE135" s="151"/>
      <c r="CF135" s="83"/>
      <c r="CG135" s="83"/>
      <c r="CH135" s="83"/>
      <c r="CI135" s="83"/>
      <c r="CJ135" s="83"/>
      <c r="CK135" s="83"/>
      <c r="CL135" s="83"/>
      <c r="CM135" s="83"/>
      <c r="DB135" s="83"/>
      <c r="DC135" s="156"/>
    </row>
    <row r="136" spans="1:107" x14ac:dyDescent="0.3">
      <c r="A136" s="140" t="s">
        <v>142</v>
      </c>
      <c r="B136" s="26"/>
      <c r="C136" s="140"/>
      <c r="D136" s="140"/>
      <c r="E136" s="23"/>
      <c r="F136" s="140"/>
      <c r="G136" s="140"/>
      <c r="H136" s="23"/>
      <c r="I136" s="7"/>
      <c r="J136" s="7"/>
      <c r="K136" s="23"/>
      <c r="M136" s="140"/>
      <c r="N136" s="140"/>
      <c r="O136" s="27"/>
      <c r="P136" s="27"/>
      <c r="Q136" s="7"/>
      <c r="S136" s="34"/>
      <c r="T136" s="34"/>
      <c r="U136" s="34"/>
      <c r="V136" s="35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5"/>
      <c r="AL136" s="35"/>
      <c r="AQ136" s="35"/>
      <c r="CC136" s="83"/>
      <c r="CD136" s="83"/>
      <c r="CE136" s="151"/>
      <c r="CF136" s="83"/>
      <c r="CG136" s="83"/>
      <c r="CH136" s="83"/>
      <c r="CI136" s="83"/>
      <c r="CJ136" s="83"/>
      <c r="CK136" s="83"/>
      <c r="CL136" s="83"/>
      <c r="CM136" s="83"/>
      <c r="DB136" s="83"/>
      <c r="DC136" s="156"/>
    </row>
    <row r="137" spans="1:107" x14ac:dyDescent="0.3">
      <c r="A137" s="136" t="s">
        <v>143</v>
      </c>
      <c r="B137" s="26"/>
      <c r="C137" s="136"/>
      <c r="D137" s="136"/>
      <c r="E137" s="23"/>
      <c r="F137" s="136"/>
      <c r="G137" s="136"/>
      <c r="H137" s="23"/>
      <c r="I137" s="7"/>
      <c r="J137" s="7"/>
      <c r="M137" s="136"/>
      <c r="N137" s="136"/>
      <c r="O137" s="27"/>
      <c r="P137" s="27"/>
      <c r="Q137" s="7"/>
      <c r="S137" s="34"/>
      <c r="T137" s="34"/>
      <c r="U137" s="34"/>
      <c r="V137" s="35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5"/>
      <c r="AL137" s="35"/>
      <c r="AQ137" s="35"/>
      <c r="CC137" s="83"/>
      <c r="CD137" s="83"/>
      <c r="CE137" s="151"/>
      <c r="CF137" s="83"/>
      <c r="CG137" s="83"/>
      <c r="CH137" s="83"/>
      <c r="CI137" s="83"/>
      <c r="CJ137" s="83"/>
      <c r="CK137" s="83"/>
      <c r="CL137" s="83"/>
      <c r="CM137" s="83"/>
      <c r="DB137" s="83"/>
      <c r="DC137" s="156"/>
    </row>
    <row r="138" spans="1:107" x14ac:dyDescent="0.3">
      <c r="A138" s="136" t="s">
        <v>144</v>
      </c>
      <c r="B138" s="26"/>
      <c r="C138" s="136"/>
      <c r="D138" s="136"/>
      <c r="E138" s="23"/>
      <c r="F138" s="136"/>
      <c r="G138" s="136"/>
      <c r="H138" s="23"/>
      <c r="I138" s="7"/>
      <c r="J138" s="7"/>
      <c r="M138" s="136"/>
      <c r="N138" s="136"/>
      <c r="O138" s="27"/>
      <c r="P138" s="27"/>
      <c r="Q138" s="7"/>
      <c r="R138" s="7"/>
      <c r="S138" s="34"/>
      <c r="T138" s="34"/>
      <c r="U138" s="34"/>
      <c r="V138" s="35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5"/>
      <c r="AL138" s="35"/>
      <c r="AQ138" s="35"/>
      <c r="CC138" s="83"/>
      <c r="CD138" s="83"/>
      <c r="CE138" s="151"/>
      <c r="CF138" s="83"/>
      <c r="CG138" s="83"/>
      <c r="CH138" s="83"/>
      <c r="CI138" s="83"/>
      <c r="CJ138" s="83"/>
      <c r="CK138" s="83"/>
      <c r="CL138" s="83"/>
      <c r="CM138" s="83"/>
      <c r="DB138" s="83"/>
      <c r="DC138" s="156"/>
    </row>
    <row r="139" spans="1:107" x14ac:dyDescent="0.3">
      <c r="A139" s="136" t="s">
        <v>145</v>
      </c>
      <c r="B139" s="26"/>
      <c r="C139" s="136"/>
      <c r="D139" s="136"/>
      <c r="E139" s="23"/>
      <c r="F139" s="136"/>
      <c r="G139" s="136"/>
      <c r="H139" s="23"/>
      <c r="I139" s="7"/>
      <c r="J139" s="7"/>
      <c r="M139" s="136"/>
      <c r="N139" s="136"/>
      <c r="O139" s="27"/>
      <c r="P139" s="27"/>
      <c r="Q139" s="7"/>
      <c r="R139" s="7"/>
      <c r="S139" s="34"/>
      <c r="T139" s="34"/>
      <c r="U139" s="34"/>
      <c r="V139" s="35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5"/>
      <c r="AL139" s="35"/>
      <c r="AQ139" s="35"/>
      <c r="CC139" s="83"/>
      <c r="CD139" s="83"/>
      <c r="CE139" s="151"/>
      <c r="CF139" s="83"/>
      <c r="CG139" s="83"/>
      <c r="CH139" s="83"/>
      <c r="CI139" s="83"/>
      <c r="CJ139" s="83"/>
      <c r="CK139" s="83"/>
      <c r="CL139" s="83"/>
      <c r="CM139" s="83"/>
      <c r="DC139" s="153"/>
    </row>
    <row r="140" spans="1:107" x14ac:dyDescent="0.3">
      <c r="A140" s="136" t="s">
        <v>146</v>
      </c>
      <c r="B140" s="26"/>
      <c r="C140" s="136"/>
      <c r="D140" s="136"/>
      <c r="E140" s="23"/>
      <c r="F140" s="136"/>
      <c r="G140" s="136"/>
      <c r="H140" s="23"/>
      <c r="I140" s="7"/>
      <c r="J140" s="7"/>
      <c r="M140" s="136"/>
      <c r="N140" s="136"/>
      <c r="O140" s="27"/>
      <c r="P140" s="27"/>
      <c r="Q140" s="7"/>
      <c r="R140" s="7"/>
      <c r="S140" s="34"/>
      <c r="T140" s="34"/>
      <c r="U140" s="34"/>
      <c r="V140" s="35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5"/>
      <c r="AL140" s="35"/>
      <c r="AQ140" s="35"/>
      <c r="CE140" s="47"/>
      <c r="DC140" s="153"/>
    </row>
    <row r="141" spans="1:107" x14ac:dyDescent="0.3">
      <c r="A141" s="136" t="s">
        <v>147</v>
      </c>
      <c r="B141" s="26"/>
      <c r="C141" s="136"/>
      <c r="D141" s="136"/>
      <c r="E141" s="23"/>
      <c r="F141" s="136"/>
      <c r="G141" s="136"/>
      <c r="H141" s="23"/>
      <c r="J141" s="7"/>
      <c r="K141" s="7"/>
      <c r="M141" s="136"/>
      <c r="N141" s="136"/>
      <c r="O141" s="27"/>
      <c r="P141" s="27"/>
      <c r="Q141" s="7"/>
      <c r="R141" s="7"/>
      <c r="S141" s="34"/>
      <c r="T141" s="34"/>
      <c r="U141" s="34"/>
      <c r="V141" s="35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5"/>
      <c r="AL141" s="35"/>
      <c r="AQ141" s="35"/>
      <c r="CE141" s="47"/>
      <c r="DC141" s="153"/>
    </row>
    <row r="142" spans="1:107" x14ac:dyDescent="0.3">
      <c r="A142" s="136" t="s">
        <v>148</v>
      </c>
      <c r="B142" s="26"/>
      <c r="C142" s="136"/>
      <c r="D142" s="136"/>
      <c r="E142" s="23"/>
      <c r="F142" s="136"/>
      <c r="G142" s="136"/>
      <c r="H142" s="23"/>
      <c r="J142" s="7"/>
      <c r="K142" s="7"/>
      <c r="M142" s="136"/>
      <c r="N142" s="136"/>
      <c r="O142" s="27"/>
      <c r="P142" s="27"/>
      <c r="Q142" s="7"/>
      <c r="R142" s="7"/>
      <c r="S142" s="34"/>
      <c r="T142" s="34"/>
      <c r="U142" s="34"/>
      <c r="V142" s="35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5"/>
      <c r="AL142" s="35"/>
      <c r="AQ142" s="35"/>
      <c r="CE142" s="47"/>
      <c r="DC142" s="153"/>
    </row>
    <row r="143" spans="1:107" x14ac:dyDescent="0.3">
      <c r="A143" s="136" t="s">
        <v>149</v>
      </c>
      <c r="B143" s="26"/>
      <c r="C143" s="136"/>
      <c r="D143" s="136"/>
      <c r="E143" s="23"/>
      <c r="F143" s="136"/>
      <c r="G143" s="136"/>
      <c r="H143" s="23"/>
      <c r="J143" s="7"/>
      <c r="K143" s="7"/>
      <c r="M143" s="136"/>
      <c r="N143" s="136"/>
      <c r="O143" s="27"/>
      <c r="P143" s="27"/>
      <c r="Q143" s="7"/>
      <c r="R143" s="7"/>
      <c r="S143" s="34"/>
      <c r="T143" s="34"/>
      <c r="U143" s="34"/>
      <c r="V143" s="35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5"/>
      <c r="AL143" s="35"/>
      <c r="AQ143" s="35"/>
      <c r="CE143" s="47"/>
      <c r="DC143" s="153"/>
    </row>
    <row r="144" spans="1:107" x14ac:dyDescent="0.3">
      <c r="A144" s="136" t="s">
        <v>150</v>
      </c>
      <c r="B144" s="26"/>
      <c r="C144" s="136"/>
      <c r="D144" s="136"/>
      <c r="E144" s="23"/>
      <c r="F144" s="136"/>
      <c r="G144" s="136"/>
      <c r="H144" s="23"/>
      <c r="J144" s="7"/>
      <c r="K144" s="7"/>
      <c r="M144" s="136"/>
      <c r="N144" s="136"/>
      <c r="O144" s="27"/>
      <c r="P144" s="27"/>
      <c r="Q144" s="7"/>
      <c r="R144" s="7"/>
      <c r="S144" s="34"/>
      <c r="T144" s="34"/>
      <c r="U144" s="34"/>
      <c r="V144" s="35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5"/>
      <c r="AL144" s="35"/>
      <c r="AQ144" s="35"/>
      <c r="DC144" s="153"/>
    </row>
    <row r="145" spans="1:43" x14ac:dyDescent="0.3">
      <c r="A145" s="136" t="s">
        <v>151</v>
      </c>
      <c r="B145" s="26"/>
      <c r="C145" s="136"/>
      <c r="D145" s="136"/>
      <c r="E145" s="23"/>
      <c r="F145" s="136"/>
      <c r="G145" s="136"/>
      <c r="H145" s="23"/>
      <c r="J145" s="7"/>
      <c r="K145" s="7"/>
      <c r="M145" s="136"/>
      <c r="N145" s="136"/>
      <c r="O145" s="27"/>
      <c r="P145" s="27"/>
      <c r="Q145" s="7"/>
      <c r="R145" s="7"/>
      <c r="S145" s="34"/>
      <c r="T145" s="34"/>
      <c r="U145" s="34"/>
      <c r="V145" s="35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5"/>
      <c r="AL145" s="35"/>
      <c r="AQ145" s="35"/>
    </row>
    <row r="146" spans="1:43" x14ac:dyDescent="0.3">
      <c r="B146" s="26"/>
      <c r="C146" s="7"/>
      <c r="D146" s="36"/>
      <c r="E146" s="23"/>
      <c r="F146" s="23"/>
      <c r="G146" s="28"/>
      <c r="H146" s="23"/>
      <c r="J146" s="7"/>
      <c r="K146" s="7"/>
      <c r="M146" s="23"/>
      <c r="N146" s="23"/>
      <c r="O146" s="27"/>
      <c r="P146" s="27"/>
      <c r="Q146" s="7"/>
      <c r="R146" s="7"/>
      <c r="S146" s="34"/>
      <c r="T146" s="34"/>
      <c r="U146" s="34"/>
      <c r="V146" s="35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5"/>
      <c r="AL146" s="35"/>
      <c r="AQ146" s="35"/>
    </row>
    <row r="148" spans="1:43" x14ac:dyDescent="0.3">
      <c r="A148" t="s">
        <v>172</v>
      </c>
    </row>
    <row r="150" spans="1:43" x14ac:dyDescent="0.3">
      <c r="A150" t="s">
        <v>173</v>
      </c>
    </row>
    <row r="152" spans="1:43" x14ac:dyDescent="0.3">
      <c r="A152" t="s">
        <v>174</v>
      </c>
    </row>
  </sheetData>
  <sortState ref="CZ23:DC54">
    <sortCondition ref="DA23:DA54"/>
  </sortState>
  <mergeCells count="2">
    <mergeCell ref="D2:E2"/>
    <mergeCell ref="P5:W5"/>
  </mergeCells>
  <hyperlinks>
    <hyperlink ref="BZ6" r:id="rId1" xr:uid="{CE269F1B-5E44-4B37-A5EA-983EF94FD5FB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Charts</vt:lpstr>
      </vt:variant>
      <vt:variant>
        <vt:i4>2</vt:i4>
      </vt:variant>
    </vt:vector>
  </HeadingPairs>
  <TitlesOfParts>
    <vt:vector size="3" baseType="lpstr">
      <vt:lpstr>Data</vt:lpstr>
      <vt:lpstr>C v Mn</vt:lpstr>
      <vt:lpstr>O v 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Maynard</dc:creator>
  <cp:lastModifiedBy>James Maynard</cp:lastModifiedBy>
  <dcterms:created xsi:type="dcterms:W3CDTF">2019-08-07T23:04:52Z</dcterms:created>
  <dcterms:modified xsi:type="dcterms:W3CDTF">2019-09-15T15:00:33Z</dcterms:modified>
</cp:coreProperties>
</file>