
<file path=[Content_Types].xml><?xml version="1.0" encoding="utf-8"?>
<Types xmlns="http://schemas.openxmlformats.org/package/2006/content-types">
  <Override PartName="/xl/drawings/drawing9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680" activeTab="6"/>
  </bookViews>
  <sheets>
    <sheet name="Data" sheetId="1" r:id="rId1"/>
    <sheet name="temp" sheetId="4" r:id="rId2"/>
    <sheet name="precip" sheetId="6" r:id="rId3"/>
    <sheet name="1835-1895" sheetId="13" r:id="rId4"/>
    <sheet name="1895-2010" sheetId="15" r:id="rId5"/>
    <sheet name="Peaks" sheetId="14" r:id="rId6"/>
    <sheet name="precip 1835-1916" sheetId="17" r:id="rId7"/>
    <sheet name="Sheet1" sheetId="16" r:id="rId8"/>
  </sheets>
  <calcPr calcId="125725"/>
</workbook>
</file>

<file path=xl/calcChain.xml><?xml version="1.0" encoding="utf-8"?>
<calcChain xmlns="http://schemas.openxmlformats.org/spreadsheetml/2006/main">
  <c r="F17" i="14"/>
  <c r="F16"/>
  <c r="F15"/>
  <c r="F14"/>
  <c r="F13"/>
  <c r="F12"/>
  <c r="F11"/>
  <c r="F10"/>
  <c r="F9"/>
  <c r="F8"/>
  <c r="F7"/>
  <c r="F6"/>
  <c r="F5"/>
  <c r="F4"/>
  <c r="C16"/>
  <c r="C13"/>
  <c r="C12"/>
  <c r="C10"/>
  <c r="C7"/>
  <c r="C4"/>
  <c r="I28" i="15"/>
  <c r="H28"/>
  <c r="I26"/>
  <c r="H26"/>
  <c r="H25"/>
  <c r="H24"/>
  <c r="H23"/>
  <c r="H22"/>
  <c r="H21"/>
  <c r="E4"/>
  <c r="E5"/>
  <c r="E6"/>
  <c r="E7"/>
  <c r="E8"/>
  <c r="E9"/>
  <c r="E10"/>
  <c r="E11"/>
  <c r="E12"/>
  <c r="E13"/>
  <c r="E14"/>
  <c r="E15"/>
  <c r="E16"/>
  <c r="E17"/>
  <c r="E18"/>
  <c r="E19"/>
  <c r="E20"/>
  <c r="E3"/>
  <c r="H14" i="13"/>
  <c r="H13"/>
  <c r="H7"/>
  <c r="H12"/>
  <c r="H11"/>
  <c r="H10"/>
  <c r="H8"/>
  <c r="H6"/>
  <c r="H4"/>
  <c r="H3"/>
  <c r="K46" i="1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40"/>
  <c r="K45"/>
  <c r="K44"/>
  <c r="K43"/>
  <c r="K42"/>
  <c r="K41"/>
  <c r="K39"/>
  <c r="H122"/>
  <c r="H131"/>
  <c r="H88"/>
  <c r="H97"/>
  <c r="I34" i="15"/>
  <c r="H34"/>
  <c r="I33"/>
  <c r="H33"/>
  <c r="H32"/>
  <c r="H31"/>
  <c r="H30"/>
  <c r="H29"/>
  <c r="H27"/>
  <c r="I32"/>
  <c r="I31"/>
  <c r="I30"/>
  <c r="I29"/>
  <c r="I27"/>
  <c r="I25"/>
  <c r="I24"/>
  <c r="I23"/>
  <c r="I22"/>
  <c r="I21"/>
  <c r="I12" i="13"/>
  <c r="I11"/>
  <c r="I10"/>
  <c r="I8"/>
  <c r="I6"/>
  <c r="I3"/>
  <c r="E100" i="15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21"/>
  <c r="E22"/>
  <c r="E23"/>
  <c r="E24"/>
  <c r="E25"/>
  <c r="E26"/>
  <c r="E27"/>
  <c r="E28"/>
  <c r="E29"/>
  <c r="E30"/>
  <c r="E81" i="13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12"/>
  <c r="E13"/>
  <c r="E14"/>
  <c r="E15"/>
  <c r="E16"/>
  <c r="E17"/>
  <c r="E18"/>
  <c r="E19"/>
  <c r="E20"/>
  <c r="E21"/>
  <c r="E22"/>
  <c r="E23"/>
  <c r="E5"/>
  <c r="E6"/>
  <c r="E7"/>
  <c r="E8"/>
  <c r="E9"/>
  <c r="E10"/>
  <c r="E11"/>
  <c r="E4"/>
  <c r="E127" i="1"/>
  <c r="F217"/>
  <c r="F201"/>
  <c r="F178"/>
  <c r="F166"/>
  <c r="F146"/>
  <c r="F134"/>
  <c r="E92"/>
  <c r="E84"/>
  <c r="E36"/>
  <c r="E20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8"/>
  <c r="E88" s="1"/>
  <c r="D87"/>
  <c r="E87" s="1"/>
  <c r="D86"/>
  <c r="E86" s="1"/>
  <c r="D85"/>
  <c r="E85" s="1"/>
  <c r="D84"/>
  <c r="D83"/>
  <c r="E83" s="1"/>
  <c r="D82"/>
  <c r="E82" s="1"/>
  <c r="D81"/>
  <c r="E81" s="1"/>
  <c r="D80"/>
  <c r="E80" s="1"/>
  <c r="D79"/>
  <c r="E79" s="1"/>
  <c r="D78"/>
  <c r="E78" s="1"/>
  <c r="D77"/>
  <c r="E77" s="1"/>
  <c r="D76"/>
  <c r="E76" s="1"/>
  <c r="D75"/>
  <c r="E75" s="1"/>
  <c r="D74"/>
  <c r="E74" s="1"/>
  <c r="D73"/>
  <c r="E73" s="1"/>
  <c r="D72"/>
  <c r="E72" s="1"/>
  <c r="D71"/>
  <c r="E71" s="1"/>
  <c r="D70"/>
  <c r="E70" s="1"/>
  <c r="D69"/>
  <c r="E69" s="1"/>
  <c r="D68"/>
  <c r="E68" s="1"/>
  <c r="D67"/>
  <c r="E67" s="1"/>
  <c r="D66"/>
  <c r="E66" s="1"/>
  <c r="D65"/>
  <c r="E65" s="1"/>
  <c r="D64"/>
  <c r="E64" s="1"/>
  <c r="D63"/>
  <c r="E63" s="1"/>
  <c r="D62"/>
  <c r="E62" s="1"/>
  <c r="D61"/>
  <c r="E61" s="1"/>
  <c r="D60"/>
  <c r="E60" s="1"/>
  <c r="D59"/>
  <c r="E59" s="1"/>
  <c r="D58"/>
  <c r="E58" s="1"/>
  <c r="D57"/>
  <c r="E57" s="1"/>
  <c r="D56"/>
  <c r="E56" s="1"/>
  <c r="D55"/>
  <c r="E55" s="1"/>
  <c r="D54"/>
  <c r="E54" s="1"/>
  <c r="D53"/>
  <c r="E53" s="1"/>
  <c r="D52"/>
  <c r="E52" s="1"/>
  <c r="D51"/>
  <c r="E51" s="1"/>
  <c r="D50"/>
  <c r="E50" s="1"/>
  <c r="D49"/>
  <c r="E49" s="1"/>
  <c r="D48"/>
  <c r="E48" s="1"/>
  <c r="D47"/>
  <c r="E47" s="1"/>
  <c r="D46"/>
  <c r="E46" s="1"/>
  <c r="D45"/>
  <c r="E45" s="1"/>
  <c r="D44"/>
  <c r="E44" s="1"/>
  <c r="D43"/>
  <c r="E43" s="1"/>
  <c r="D42"/>
  <c r="E42" s="1"/>
  <c r="D41"/>
  <c r="E41" s="1"/>
  <c r="D40"/>
  <c r="E40" s="1"/>
  <c r="D39"/>
  <c r="E39" s="1"/>
  <c r="D38"/>
  <c r="E38" s="1"/>
  <c r="D37"/>
  <c r="E37" s="1"/>
  <c r="D36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D19"/>
  <c r="E19" s="1"/>
  <c r="D18"/>
  <c r="E18" s="1"/>
  <c r="D122"/>
  <c r="F122" s="1"/>
  <c r="D121"/>
  <c r="E121" s="1"/>
  <c r="D120"/>
  <c r="E120" s="1"/>
  <c r="D119"/>
  <c r="F119" s="1"/>
  <c r="D118"/>
  <c r="E118" s="1"/>
  <c r="D117"/>
  <c r="E117" s="1"/>
  <c r="D116"/>
  <c r="E116" s="1"/>
  <c r="D115"/>
  <c r="F115" s="1"/>
  <c r="D114"/>
  <c r="F114" s="1"/>
  <c r="D113"/>
  <c r="E113" s="1"/>
  <c r="D112"/>
  <c r="E112" s="1"/>
  <c r="D111"/>
  <c r="F111" s="1"/>
  <c r="D110"/>
  <c r="E110" s="1"/>
  <c r="D109"/>
  <c r="E109" s="1"/>
  <c r="D108"/>
  <c r="E108" s="1"/>
  <c r="D107"/>
  <c r="F107" s="1"/>
  <c r="D106"/>
  <c r="F106" s="1"/>
  <c r="D105"/>
  <c r="E105" s="1"/>
  <c r="D104"/>
  <c r="E104" s="1"/>
  <c r="D103"/>
  <c r="E103" s="1"/>
  <c r="D102"/>
  <c r="E102" s="1"/>
  <c r="D101"/>
  <c r="E101" s="1"/>
  <c r="D100"/>
  <c r="E100" s="1"/>
  <c r="D99"/>
  <c r="E99" s="1"/>
  <c r="D98"/>
  <c r="E98" s="1"/>
  <c r="D97"/>
  <c r="E97" s="1"/>
  <c r="D96"/>
  <c r="E96" s="1"/>
  <c r="D95"/>
  <c r="E95" s="1"/>
  <c r="D94"/>
  <c r="E94" s="1"/>
  <c r="D93"/>
  <c r="E93" s="1"/>
  <c r="D92"/>
  <c r="D91"/>
  <c r="E91" s="1"/>
  <c r="D90"/>
  <c r="E90" s="1"/>
  <c r="D89"/>
  <c r="E89" s="1"/>
  <c r="D189"/>
  <c r="F189" s="1"/>
  <c r="D188"/>
  <c r="F188" s="1"/>
  <c r="D187"/>
  <c r="F187" s="1"/>
  <c r="D186"/>
  <c r="F186" s="1"/>
  <c r="D185"/>
  <c r="F185" s="1"/>
  <c r="D184"/>
  <c r="F184" s="1"/>
  <c r="D183"/>
  <c r="F183" s="1"/>
  <c r="D182"/>
  <c r="F182" s="1"/>
  <c r="D181"/>
  <c r="F181" s="1"/>
  <c r="D180"/>
  <c r="F180" s="1"/>
  <c r="D179"/>
  <c r="F179" s="1"/>
  <c r="D178"/>
  <c r="D177"/>
  <c r="F177" s="1"/>
  <c r="D176"/>
  <c r="F176" s="1"/>
  <c r="D175"/>
  <c r="F175" s="1"/>
  <c r="D174"/>
  <c r="F174" s="1"/>
  <c r="D173"/>
  <c r="F173" s="1"/>
  <c r="D172"/>
  <c r="F172" s="1"/>
  <c r="D171"/>
  <c r="F171" s="1"/>
  <c r="D170"/>
  <c r="F170" s="1"/>
  <c r="D169"/>
  <c r="F169" s="1"/>
  <c r="D168"/>
  <c r="F168" s="1"/>
  <c r="D167"/>
  <c r="F167" s="1"/>
  <c r="D166"/>
  <c r="D165"/>
  <c r="F165" s="1"/>
  <c r="D164"/>
  <c r="F164" s="1"/>
  <c r="D163"/>
  <c r="F163" s="1"/>
  <c r="D162"/>
  <c r="F162" s="1"/>
  <c r="D161"/>
  <c r="F161" s="1"/>
  <c r="D160"/>
  <c r="F160" s="1"/>
  <c r="D159"/>
  <c r="F159" s="1"/>
  <c r="D158"/>
  <c r="F158" s="1"/>
  <c r="D157"/>
  <c r="F157" s="1"/>
  <c r="D156"/>
  <c r="F156" s="1"/>
  <c r="D155"/>
  <c r="F155" s="1"/>
  <c r="D154"/>
  <c r="F154" s="1"/>
  <c r="D153"/>
  <c r="F153" s="1"/>
  <c r="D152"/>
  <c r="F152" s="1"/>
  <c r="D151"/>
  <c r="F151" s="1"/>
  <c r="D150"/>
  <c r="F150" s="1"/>
  <c r="D149"/>
  <c r="F149" s="1"/>
  <c r="D148"/>
  <c r="F148" s="1"/>
  <c r="D147"/>
  <c r="F147" s="1"/>
  <c r="D146"/>
  <c r="D145"/>
  <c r="F145" s="1"/>
  <c r="D144"/>
  <c r="F144" s="1"/>
  <c r="D143"/>
  <c r="F143" s="1"/>
  <c r="D142"/>
  <c r="F142" s="1"/>
  <c r="D141"/>
  <c r="F141" s="1"/>
  <c r="D140"/>
  <c r="F140" s="1"/>
  <c r="D139"/>
  <c r="F139" s="1"/>
  <c r="D138"/>
  <c r="E138" s="1"/>
  <c r="D137"/>
  <c r="E137" s="1"/>
  <c r="D136"/>
  <c r="F136" s="1"/>
  <c r="D135"/>
  <c r="F135" s="1"/>
  <c r="D134"/>
  <c r="E134" s="1"/>
  <c r="D133"/>
  <c r="E133" s="1"/>
  <c r="D132"/>
  <c r="F132" s="1"/>
  <c r="D131"/>
  <c r="F131" s="1"/>
  <c r="D130"/>
  <c r="E130" s="1"/>
  <c r="D129"/>
  <c r="E129" s="1"/>
  <c r="D128"/>
  <c r="F128" s="1"/>
  <c r="D127"/>
  <c r="F127" s="1"/>
  <c r="D126"/>
  <c r="E126" s="1"/>
  <c r="D125"/>
  <c r="E125" s="1"/>
  <c r="D124"/>
  <c r="F124" s="1"/>
  <c r="D123"/>
  <c r="F123" s="1"/>
  <c r="D217"/>
  <c r="D216"/>
  <c r="F216" s="1"/>
  <c r="D215"/>
  <c r="F215" s="1"/>
  <c r="D214"/>
  <c r="F214" s="1"/>
  <c r="D213"/>
  <c r="F213" s="1"/>
  <c r="D212"/>
  <c r="F212" s="1"/>
  <c r="D211"/>
  <c r="F211" s="1"/>
  <c r="D210"/>
  <c r="F210" s="1"/>
  <c r="D209"/>
  <c r="F209" s="1"/>
  <c r="D208"/>
  <c r="F208" s="1"/>
  <c r="D207"/>
  <c r="F207" s="1"/>
  <c r="D206"/>
  <c r="F206" s="1"/>
  <c r="D205"/>
  <c r="F205" s="1"/>
  <c r="D204"/>
  <c r="F204" s="1"/>
  <c r="D203"/>
  <c r="F203" s="1"/>
  <c r="D202"/>
  <c r="F202" s="1"/>
  <c r="D201"/>
  <c r="D200"/>
  <c r="F200" s="1"/>
  <c r="D199"/>
  <c r="F199" s="1"/>
  <c r="D198"/>
  <c r="F198" s="1"/>
  <c r="D197"/>
  <c r="F197" s="1"/>
  <c r="D196"/>
  <c r="F196" s="1"/>
  <c r="D195"/>
  <c r="F195" s="1"/>
  <c r="D194"/>
  <c r="F194" s="1"/>
  <c r="D193"/>
  <c r="F193" s="1"/>
  <c r="D192"/>
  <c r="F192" s="1"/>
  <c r="D191"/>
  <c r="F191" s="1"/>
  <c r="D190"/>
  <c r="F190" s="1"/>
  <c r="F130" l="1"/>
  <c r="E107"/>
  <c r="E135"/>
  <c r="E136"/>
  <c r="E115"/>
  <c r="E128"/>
  <c r="F118"/>
  <c r="E122"/>
  <c r="E114"/>
  <c r="E106"/>
  <c r="F110"/>
  <c r="F126"/>
  <c r="E124"/>
  <c r="E132"/>
  <c r="F138"/>
  <c r="E119"/>
  <c r="E111"/>
  <c r="E123"/>
  <c r="E131"/>
  <c r="F113"/>
  <c r="F121"/>
  <c r="F129"/>
  <c r="F108"/>
  <c r="F112"/>
  <c r="F116"/>
  <c r="F120"/>
  <c r="F109"/>
  <c r="F117"/>
  <c r="F125"/>
  <c r="F133"/>
  <c r="F137"/>
</calcChain>
</file>

<file path=xl/sharedStrings.xml><?xml version="1.0" encoding="utf-8"?>
<sst xmlns="http://schemas.openxmlformats.org/spreadsheetml/2006/main" count="255" uniqueCount="28">
  <si>
    <t>total precip</t>
  </si>
  <si>
    <t>mean temp</t>
  </si>
  <si>
    <t>Monthly Weather Review July 1919</t>
  </si>
  <si>
    <t>WC Devereaux</t>
  </si>
  <si>
    <t>College Hill</t>
  </si>
  <si>
    <t>Ohio River</t>
  </si>
  <si>
    <t>Walnut Hills</t>
  </si>
  <si>
    <t>Downtown</t>
  </si>
  <si>
    <t>abbe</t>
  </si>
  <si>
    <t>lunken</t>
  </si>
  <si>
    <t>year</t>
  </si>
  <si>
    <t>precip</t>
  </si>
  <si>
    <t>Frequency</t>
  </si>
  <si>
    <t>Multitaper</t>
  </si>
  <si>
    <t>period</t>
  </si>
  <si>
    <t>Year</t>
  </si>
  <si>
    <t>All stations</t>
  </si>
  <si>
    <t>adjusted to Abbe</t>
  </si>
  <si>
    <t>Composite1 (to 1930)</t>
  </si>
  <si>
    <t>Composite2 (1900-2010)</t>
  </si>
  <si>
    <t>"Weather for Cincinnati Ohio for 130 years"</t>
  </si>
  <si>
    <t xml:space="preserve"> p. 480-486</t>
  </si>
  <si>
    <t>Table of comparative weather data for Cincinnati from</t>
  </si>
  <si>
    <t>after 1918 data are from National Weather Service online archives</t>
  </si>
  <si>
    <t>1835-1895</t>
  </si>
  <si>
    <t>offfset</t>
  </si>
  <si>
    <t>1895-2010</t>
  </si>
  <si>
    <t>1950-2010 El Nino events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</si>
</sst>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2" fontId="0" fillId="0" borderId="0" xfId="0" applyNumberFormat="1"/>
    <xf numFmtId="2" fontId="0" fillId="0" borderId="1" xfId="0" applyNumberFormat="1" applyBorder="1"/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2" fontId="0" fillId="2" borderId="0" xfId="0" applyNumberFormat="1" applyFill="1"/>
    <xf numFmtId="165" fontId="0" fillId="0" borderId="0" xfId="0" applyNumberFormat="1"/>
    <xf numFmtId="165" fontId="0" fillId="2" borderId="0" xfId="0" applyNumberFormat="1" applyFill="1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2" fontId="0" fillId="0" borderId="0" xfId="0" applyNumberFormat="1" applyAlignment="1">
      <alignment wrapText="1"/>
    </xf>
    <xf numFmtId="1" fontId="0" fillId="0" borderId="0" xfId="0" applyNumberFormat="1"/>
    <xf numFmtId="164" fontId="0" fillId="3" borderId="0" xfId="0" applyNumberFormat="1" applyFill="1"/>
    <xf numFmtId="2" fontId="0" fillId="3" borderId="0" xfId="0" applyNumberFormat="1" applyFill="1"/>
    <xf numFmtId="164" fontId="0" fillId="0" borderId="1" xfId="0" applyNumberFormat="1" applyBorder="1"/>
    <xf numFmtId="165" fontId="0" fillId="0" borderId="0" xfId="0" applyNumberFormat="1" applyFill="1"/>
    <xf numFmtId="164" fontId="0" fillId="0" borderId="0" xfId="0" applyNumberFormat="1" applyAlignment="1">
      <alignment wrapText="1"/>
    </xf>
    <xf numFmtId="164" fontId="0" fillId="0" borderId="0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Fill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Fill="1" applyBorder="1"/>
    <xf numFmtId="164" fontId="0" fillId="0" borderId="2" xfId="0" applyNumberFormat="1" applyBorder="1"/>
    <xf numFmtId="0" fontId="0" fillId="4" borderId="0" xfId="0" applyFill="1"/>
    <xf numFmtId="165" fontId="0" fillId="4" borderId="0" xfId="0" applyNumberFormat="1" applyFill="1"/>
    <xf numFmtId="164" fontId="0" fillId="4" borderId="0" xfId="0" applyNumberFormat="1" applyFill="1"/>
    <xf numFmtId="2" fontId="0" fillId="4" borderId="0" xfId="0" applyNumberFormat="1" applyFill="1"/>
    <xf numFmtId="165" fontId="0" fillId="0" borderId="1" xfId="0" applyNumberFormat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2" fontId="0" fillId="5" borderId="0" xfId="0" applyNumberFormat="1" applyFill="1" applyBorder="1"/>
    <xf numFmtId="2" fontId="0" fillId="4" borderId="0" xfId="0" applyNumberFormat="1" applyFill="1" applyBorder="1"/>
    <xf numFmtId="2" fontId="0" fillId="5" borderId="1" xfId="0" applyNumberFormat="1" applyFill="1" applyBorder="1"/>
    <xf numFmtId="2" fontId="0" fillId="4" borderId="1" xfId="0" applyNumberFormat="1" applyFill="1" applyBorder="1"/>
    <xf numFmtId="0" fontId="0" fillId="3" borderId="1" xfId="0" applyFill="1" applyBorder="1"/>
    <xf numFmtId="0" fontId="0" fillId="3" borderId="9" xfId="0" applyFill="1" applyBorder="1"/>
    <xf numFmtId="165" fontId="0" fillId="5" borderId="3" xfId="0" applyNumberFormat="1" applyFill="1" applyBorder="1"/>
    <xf numFmtId="165" fontId="0" fillId="5" borderId="6" xfId="0" applyNumberFormat="1" applyFill="1" applyBorder="1"/>
    <xf numFmtId="165" fontId="0" fillId="5" borderId="8" xfId="0" applyNumberFormat="1" applyFill="1" applyBorder="1"/>
    <xf numFmtId="165" fontId="0" fillId="3" borderId="4" xfId="0" applyNumberFormat="1" applyFill="1" applyBorder="1"/>
    <xf numFmtId="165" fontId="0" fillId="3" borderId="0" xfId="0" applyNumberFormat="1" applyFill="1" applyBorder="1"/>
    <xf numFmtId="165" fontId="0" fillId="3" borderId="1" xfId="0" applyNumberFormat="1" applyFill="1" applyBorder="1"/>
    <xf numFmtId="2" fontId="0" fillId="4" borderId="4" xfId="0" applyNumberFormat="1" applyFill="1" applyBorder="1"/>
    <xf numFmtId="2" fontId="0" fillId="5" borderId="4" xfId="0" applyNumberFormat="1" applyFill="1" applyBorder="1"/>
    <xf numFmtId="164" fontId="0" fillId="5" borderId="5" xfId="0" applyNumberFormat="1" applyFill="1" applyBorder="1"/>
    <xf numFmtId="0" fontId="0" fillId="5" borderId="7" xfId="0" applyFill="1" applyBorder="1"/>
    <xf numFmtId="164" fontId="0" fillId="5" borderId="7" xfId="0" applyNumberFormat="1" applyFill="1" applyBorder="1"/>
    <xf numFmtId="2" fontId="0" fillId="5" borderId="7" xfId="0" applyNumberFormat="1" applyFill="1" applyBorder="1"/>
    <xf numFmtId="2" fontId="0" fillId="5" borderId="9" xfId="0" applyNumberFormat="1" applyFill="1" applyBorder="1"/>
    <xf numFmtId="165" fontId="0" fillId="4" borderId="3" xfId="0" applyNumberFormat="1" applyFill="1" applyBorder="1"/>
    <xf numFmtId="164" fontId="0" fillId="4" borderId="5" xfId="0" applyNumberFormat="1" applyFill="1" applyBorder="1"/>
    <xf numFmtId="165" fontId="0" fillId="4" borderId="6" xfId="0" applyNumberFormat="1" applyFill="1" applyBorder="1"/>
    <xf numFmtId="164" fontId="0" fillId="4" borderId="7" xfId="0" applyNumberFormat="1" applyFill="1" applyBorder="1"/>
    <xf numFmtId="2" fontId="0" fillId="4" borderId="7" xfId="0" applyNumberFormat="1" applyFill="1" applyBorder="1"/>
    <xf numFmtId="165" fontId="0" fillId="4" borderId="8" xfId="0" applyNumberFormat="1" applyFill="1" applyBorder="1"/>
    <xf numFmtId="2" fontId="0" fillId="4" borderId="9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E5"/>
      <color rgb="FFBEBEBE"/>
      <color rgb="FFEEEEE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3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Mean annual temperature, Cincinnati</a:t>
            </a:r>
          </a:p>
        </c:rich>
      </c:tx>
      <c:layout>
        <c:manualLayout>
          <c:xMode val="edge"/>
          <c:yMode val="edge"/>
          <c:x val="0.13847418728661146"/>
          <c:y val="3.231143645165728E-2"/>
        </c:manualLayout>
      </c:layout>
      <c:overlay val="1"/>
      <c:spPr>
        <a:solidFill>
          <a:srgbClr val="EEEEEE"/>
        </a:solidFill>
        <a:ln>
          <a:solidFill>
            <a:sysClr val="windowText" lastClr="000000"/>
          </a:solidFill>
        </a:ln>
      </c:spPr>
    </c:title>
    <c:plotArea>
      <c:layout/>
      <c:scatterChart>
        <c:scatterStyle val="lineMarker"/>
        <c:ser>
          <c:idx val="0"/>
          <c:order val="0"/>
          <c:tx>
            <c:v>Ohio River</c:v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Data!$B$10:$B$17</c:f>
              <c:numCache>
                <c:formatCode>General</c:formatCode>
                <c:ptCount val="8"/>
                <c:pt idx="0">
                  <c:v>1806</c:v>
                </c:pt>
                <c:pt idx="1">
                  <c:v>1807</c:v>
                </c:pt>
                <c:pt idx="2">
                  <c:v>1808</c:v>
                </c:pt>
                <c:pt idx="3">
                  <c:v>1809</c:v>
                </c:pt>
                <c:pt idx="4">
                  <c:v>1810</c:v>
                </c:pt>
                <c:pt idx="5">
                  <c:v>1811</c:v>
                </c:pt>
                <c:pt idx="6">
                  <c:v>1812</c:v>
                </c:pt>
                <c:pt idx="7">
                  <c:v>1813</c:v>
                </c:pt>
              </c:numCache>
            </c:numRef>
          </c:xVal>
          <c:yVal>
            <c:numRef>
              <c:f>Data!$D$10:$D$17</c:f>
              <c:numCache>
                <c:formatCode>0.0</c:formatCode>
                <c:ptCount val="8"/>
                <c:pt idx="0">
                  <c:v>48</c:v>
                </c:pt>
                <c:pt idx="1">
                  <c:v>48.3</c:v>
                </c:pt>
                <c:pt idx="2">
                  <c:v>50.3</c:v>
                </c:pt>
                <c:pt idx="3">
                  <c:v>48.3</c:v>
                </c:pt>
                <c:pt idx="4">
                  <c:v>46.199999999999996</c:v>
                </c:pt>
                <c:pt idx="5">
                  <c:v>50.5</c:v>
                </c:pt>
                <c:pt idx="6">
                  <c:v>46.5</c:v>
                </c:pt>
                <c:pt idx="7">
                  <c:v>46.699999999999996</c:v>
                </c:pt>
              </c:numCache>
            </c:numRef>
          </c:yVal>
        </c:ser>
        <c:ser>
          <c:idx val="1"/>
          <c:order val="1"/>
          <c:tx>
            <c:v>College Hill</c:v>
          </c:tx>
          <c:spPr>
            <a:ln w="28575">
              <a:noFill/>
            </a:ln>
          </c:spPr>
          <c:xVal>
            <c:numRef>
              <c:f>Data!$B$18:$B$63</c:f>
              <c:numCache>
                <c:formatCode>General</c:formatCode>
                <c:ptCount val="46"/>
                <c:pt idx="0">
                  <c:v>1814</c:v>
                </c:pt>
                <c:pt idx="1">
                  <c:v>1815</c:v>
                </c:pt>
                <c:pt idx="2">
                  <c:v>1816</c:v>
                </c:pt>
                <c:pt idx="3">
                  <c:v>1817</c:v>
                </c:pt>
                <c:pt idx="4">
                  <c:v>1818</c:v>
                </c:pt>
                <c:pt idx="5">
                  <c:v>1819</c:v>
                </c:pt>
                <c:pt idx="6">
                  <c:v>1820</c:v>
                </c:pt>
                <c:pt idx="7">
                  <c:v>1821</c:v>
                </c:pt>
                <c:pt idx="8">
                  <c:v>1822</c:v>
                </c:pt>
                <c:pt idx="9">
                  <c:v>1823</c:v>
                </c:pt>
                <c:pt idx="10">
                  <c:v>1824</c:v>
                </c:pt>
                <c:pt idx="11">
                  <c:v>1825</c:v>
                </c:pt>
                <c:pt idx="12">
                  <c:v>1826</c:v>
                </c:pt>
                <c:pt idx="13">
                  <c:v>1827</c:v>
                </c:pt>
                <c:pt idx="14">
                  <c:v>1828</c:v>
                </c:pt>
                <c:pt idx="15">
                  <c:v>1829</c:v>
                </c:pt>
                <c:pt idx="16">
                  <c:v>1830</c:v>
                </c:pt>
                <c:pt idx="17">
                  <c:v>1831</c:v>
                </c:pt>
                <c:pt idx="18">
                  <c:v>1832</c:v>
                </c:pt>
                <c:pt idx="19">
                  <c:v>1833</c:v>
                </c:pt>
                <c:pt idx="20">
                  <c:v>1834</c:v>
                </c:pt>
                <c:pt idx="21">
                  <c:v>1835</c:v>
                </c:pt>
                <c:pt idx="22">
                  <c:v>1836</c:v>
                </c:pt>
                <c:pt idx="23">
                  <c:v>1837</c:v>
                </c:pt>
                <c:pt idx="24">
                  <c:v>1838</c:v>
                </c:pt>
                <c:pt idx="25">
                  <c:v>1839</c:v>
                </c:pt>
                <c:pt idx="26">
                  <c:v>1840</c:v>
                </c:pt>
                <c:pt idx="27">
                  <c:v>1841</c:v>
                </c:pt>
                <c:pt idx="28">
                  <c:v>1842</c:v>
                </c:pt>
                <c:pt idx="29">
                  <c:v>1843</c:v>
                </c:pt>
                <c:pt idx="30">
                  <c:v>1844</c:v>
                </c:pt>
                <c:pt idx="31">
                  <c:v>1845</c:v>
                </c:pt>
                <c:pt idx="32">
                  <c:v>1846</c:v>
                </c:pt>
                <c:pt idx="33">
                  <c:v>1847</c:v>
                </c:pt>
                <c:pt idx="34">
                  <c:v>1848</c:v>
                </c:pt>
                <c:pt idx="35">
                  <c:v>1849</c:v>
                </c:pt>
                <c:pt idx="36">
                  <c:v>1850</c:v>
                </c:pt>
                <c:pt idx="37">
                  <c:v>1851</c:v>
                </c:pt>
                <c:pt idx="38">
                  <c:v>1852</c:v>
                </c:pt>
                <c:pt idx="39">
                  <c:v>1853</c:v>
                </c:pt>
                <c:pt idx="40">
                  <c:v>1854</c:v>
                </c:pt>
                <c:pt idx="41">
                  <c:v>1855</c:v>
                </c:pt>
                <c:pt idx="42">
                  <c:v>1856</c:v>
                </c:pt>
                <c:pt idx="43">
                  <c:v>1857</c:v>
                </c:pt>
                <c:pt idx="44">
                  <c:v>1858</c:v>
                </c:pt>
                <c:pt idx="45">
                  <c:v>1859</c:v>
                </c:pt>
              </c:numCache>
            </c:numRef>
          </c:xVal>
          <c:yVal>
            <c:numRef>
              <c:f>Data!$D$18:$D$63</c:f>
              <c:numCache>
                <c:formatCode>0.0</c:formatCode>
                <c:ptCount val="46"/>
                <c:pt idx="0">
                  <c:v>48</c:v>
                </c:pt>
                <c:pt idx="1">
                  <c:v>47.7</c:v>
                </c:pt>
                <c:pt idx="2">
                  <c:v>47</c:v>
                </c:pt>
                <c:pt idx="3">
                  <c:v>46.4</c:v>
                </c:pt>
                <c:pt idx="4">
                  <c:v>46.4</c:v>
                </c:pt>
                <c:pt idx="5">
                  <c:v>49.7</c:v>
                </c:pt>
                <c:pt idx="6">
                  <c:v>48.1</c:v>
                </c:pt>
                <c:pt idx="7">
                  <c:v>47</c:v>
                </c:pt>
                <c:pt idx="8">
                  <c:v>48.2</c:v>
                </c:pt>
                <c:pt idx="9">
                  <c:v>47.7</c:v>
                </c:pt>
                <c:pt idx="10">
                  <c:v>48.5</c:v>
                </c:pt>
                <c:pt idx="11">
                  <c:v>49.6</c:v>
                </c:pt>
                <c:pt idx="12">
                  <c:v>49.1</c:v>
                </c:pt>
                <c:pt idx="13">
                  <c:v>48.9</c:v>
                </c:pt>
                <c:pt idx="14">
                  <c:v>50</c:v>
                </c:pt>
                <c:pt idx="15">
                  <c:v>46.8</c:v>
                </c:pt>
                <c:pt idx="16">
                  <c:v>49.5</c:v>
                </c:pt>
                <c:pt idx="17">
                  <c:v>44</c:v>
                </c:pt>
                <c:pt idx="18">
                  <c:v>47.8</c:v>
                </c:pt>
                <c:pt idx="19">
                  <c:v>48.5</c:v>
                </c:pt>
                <c:pt idx="20">
                  <c:v>48.6</c:v>
                </c:pt>
                <c:pt idx="21">
                  <c:v>46.9</c:v>
                </c:pt>
                <c:pt idx="22">
                  <c:v>47.2</c:v>
                </c:pt>
                <c:pt idx="23">
                  <c:v>49</c:v>
                </c:pt>
                <c:pt idx="24">
                  <c:v>47.8</c:v>
                </c:pt>
                <c:pt idx="25">
                  <c:v>50.1</c:v>
                </c:pt>
                <c:pt idx="26">
                  <c:v>49.4</c:v>
                </c:pt>
                <c:pt idx="27">
                  <c:v>49.9</c:v>
                </c:pt>
                <c:pt idx="28">
                  <c:v>49.5</c:v>
                </c:pt>
                <c:pt idx="29">
                  <c:v>47.4</c:v>
                </c:pt>
                <c:pt idx="30">
                  <c:v>50.4</c:v>
                </c:pt>
                <c:pt idx="31">
                  <c:v>49.1</c:v>
                </c:pt>
                <c:pt idx="32">
                  <c:v>50.9</c:v>
                </c:pt>
                <c:pt idx="33">
                  <c:v>48.6</c:v>
                </c:pt>
                <c:pt idx="34">
                  <c:v>50</c:v>
                </c:pt>
                <c:pt idx="35">
                  <c:v>49.6</c:v>
                </c:pt>
                <c:pt idx="36">
                  <c:v>50.1</c:v>
                </c:pt>
                <c:pt idx="37">
                  <c:v>50.9</c:v>
                </c:pt>
                <c:pt idx="38">
                  <c:v>50.2</c:v>
                </c:pt>
                <c:pt idx="39">
                  <c:v>50.1</c:v>
                </c:pt>
                <c:pt idx="40">
                  <c:v>52.2</c:v>
                </c:pt>
                <c:pt idx="41">
                  <c:v>51.1</c:v>
                </c:pt>
                <c:pt idx="42">
                  <c:v>48.8</c:v>
                </c:pt>
                <c:pt idx="43">
                  <c:v>49.4</c:v>
                </c:pt>
                <c:pt idx="44">
                  <c:v>53.2</c:v>
                </c:pt>
                <c:pt idx="45">
                  <c:v>52.3</c:v>
                </c:pt>
              </c:numCache>
            </c:numRef>
          </c:yVal>
        </c:ser>
        <c:ser>
          <c:idx val="2"/>
          <c:order val="2"/>
          <c:tx>
            <c:v>Walnut Hills</c:v>
          </c:tx>
          <c:spPr>
            <a:ln w="28575">
              <a:noFill/>
            </a:ln>
          </c:spPr>
          <c:xVal>
            <c:numRef>
              <c:f>Data!$B$64:$B$88</c:f>
              <c:numCache>
                <c:formatCode>General</c:formatCode>
                <c:ptCount val="25"/>
                <c:pt idx="0">
                  <c:v>1860</c:v>
                </c:pt>
                <c:pt idx="1">
                  <c:v>1861</c:v>
                </c:pt>
                <c:pt idx="2">
                  <c:v>1862</c:v>
                </c:pt>
                <c:pt idx="3">
                  <c:v>1863</c:v>
                </c:pt>
                <c:pt idx="4">
                  <c:v>1864</c:v>
                </c:pt>
                <c:pt idx="5">
                  <c:v>1865</c:v>
                </c:pt>
                <c:pt idx="6">
                  <c:v>1866</c:v>
                </c:pt>
                <c:pt idx="7">
                  <c:v>1867</c:v>
                </c:pt>
                <c:pt idx="8">
                  <c:v>1868</c:v>
                </c:pt>
                <c:pt idx="9">
                  <c:v>1869</c:v>
                </c:pt>
                <c:pt idx="10">
                  <c:v>1870</c:v>
                </c:pt>
                <c:pt idx="11">
                  <c:v>1871</c:v>
                </c:pt>
                <c:pt idx="12">
                  <c:v>1872</c:v>
                </c:pt>
                <c:pt idx="13">
                  <c:v>1873</c:v>
                </c:pt>
                <c:pt idx="14">
                  <c:v>1874</c:v>
                </c:pt>
                <c:pt idx="15">
                  <c:v>1875</c:v>
                </c:pt>
                <c:pt idx="16">
                  <c:v>1876</c:v>
                </c:pt>
                <c:pt idx="17">
                  <c:v>1877</c:v>
                </c:pt>
                <c:pt idx="18">
                  <c:v>1878</c:v>
                </c:pt>
                <c:pt idx="19">
                  <c:v>1879</c:v>
                </c:pt>
                <c:pt idx="20">
                  <c:v>1880</c:v>
                </c:pt>
                <c:pt idx="21">
                  <c:v>1881</c:v>
                </c:pt>
                <c:pt idx="22">
                  <c:v>1882</c:v>
                </c:pt>
                <c:pt idx="23">
                  <c:v>1883</c:v>
                </c:pt>
                <c:pt idx="24">
                  <c:v>1884</c:v>
                </c:pt>
              </c:numCache>
            </c:numRef>
          </c:xVal>
          <c:yVal>
            <c:numRef>
              <c:f>Data!$D$64:$D$88</c:f>
              <c:numCache>
                <c:formatCode>0.0</c:formatCode>
                <c:ptCount val="25"/>
                <c:pt idx="0">
                  <c:v>52.1</c:v>
                </c:pt>
                <c:pt idx="1">
                  <c:v>51.9</c:v>
                </c:pt>
                <c:pt idx="2">
                  <c:v>52.3</c:v>
                </c:pt>
                <c:pt idx="3">
                  <c:v>51.4</c:v>
                </c:pt>
                <c:pt idx="4">
                  <c:v>49.9</c:v>
                </c:pt>
                <c:pt idx="5">
                  <c:v>52.4</c:v>
                </c:pt>
                <c:pt idx="6">
                  <c:v>50.8</c:v>
                </c:pt>
                <c:pt idx="7">
                  <c:v>51.8</c:v>
                </c:pt>
                <c:pt idx="8">
                  <c:v>50.3</c:v>
                </c:pt>
                <c:pt idx="9">
                  <c:v>51.4</c:v>
                </c:pt>
                <c:pt idx="10">
                  <c:v>51.8</c:v>
                </c:pt>
                <c:pt idx="11">
                  <c:v>51.9</c:v>
                </c:pt>
                <c:pt idx="12">
                  <c:v>50.1</c:v>
                </c:pt>
                <c:pt idx="13">
                  <c:v>51.1</c:v>
                </c:pt>
                <c:pt idx="14">
                  <c:v>53</c:v>
                </c:pt>
                <c:pt idx="15">
                  <c:v>49</c:v>
                </c:pt>
                <c:pt idx="16">
                  <c:v>51.4</c:v>
                </c:pt>
                <c:pt idx="17">
                  <c:v>52.4</c:v>
                </c:pt>
                <c:pt idx="18">
                  <c:v>53</c:v>
                </c:pt>
                <c:pt idx="19">
                  <c:v>52.2</c:v>
                </c:pt>
                <c:pt idx="20">
                  <c:v>52.9</c:v>
                </c:pt>
                <c:pt idx="21">
                  <c:v>53.9</c:v>
                </c:pt>
                <c:pt idx="22">
                  <c:v>53.3</c:v>
                </c:pt>
                <c:pt idx="23">
                  <c:v>51.8</c:v>
                </c:pt>
                <c:pt idx="24">
                  <c:v>52.3</c:v>
                </c:pt>
              </c:numCache>
            </c:numRef>
          </c:yVal>
        </c:ser>
        <c:ser>
          <c:idx val="3"/>
          <c:order val="3"/>
          <c:tx>
            <c:v>Downtown</c:v>
          </c:tx>
          <c:spPr>
            <a:ln w="28575">
              <a:noFill/>
            </a:ln>
          </c:spPr>
          <c:xVal>
            <c:numRef>
              <c:f>Data!$B$89:$B$122</c:f>
              <c:numCache>
                <c:formatCode>General</c:formatCode>
                <c:ptCount val="34"/>
                <c:pt idx="0">
                  <c:v>1885</c:v>
                </c:pt>
                <c:pt idx="1">
                  <c:v>1886</c:v>
                </c:pt>
                <c:pt idx="2">
                  <c:v>1887</c:v>
                </c:pt>
                <c:pt idx="3">
                  <c:v>1888</c:v>
                </c:pt>
                <c:pt idx="4">
                  <c:v>1889</c:v>
                </c:pt>
                <c:pt idx="5">
                  <c:v>1890</c:v>
                </c:pt>
                <c:pt idx="6">
                  <c:v>1891</c:v>
                </c:pt>
                <c:pt idx="7">
                  <c:v>1892</c:v>
                </c:pt>
                <c:pt idx="8">
                  <c:v>1893</c:v>
                </c:pt>
                <c:pt idx="9">
                  <c:v>1894</c:v>
                </c:pt>
                <c:pt idx="10">
                  <c:v>1895</c:v>
                </c:pt>
                <c:pt idx="11">
                  <c:v>1896</c:v>
                </c:pt>
                <c:pt idx="12">
                  <c:v>1897</c:v>
                </c:pt>
                <c:pt idx="13">
                  <c:v>1898</c:v>
                </c:pt>
                <c:pt idx="14">
                  <c:v>1899</c:v>
                </c:pt>
                <c:pt idx="15">
                  <c:v>1900</c:v>
                </c:pt>
                <c:pt idx="16">
                  <c:v>1901</c:v>
                </c:pt>
                <c:pt idx="17">
                  <c:v>1902</c:v>
                </c:pt>
                <c:pt idx="18">
                  <c:v>1903</c:v>
                </c:pt>
                <c:pt idx="19">
                  <c:v>1904</c:v>
                </c:pt>
                <c:pt idx="20">
                  <c:v>1905</c:v>
                </c:pt>
                <c:pt idx="21">
                  <c:v>1906</c:v>
                </c:pt>
                <c:pt idx="22">
                  <c:v>1907</c:v>
                </c:pt>
                <c:pt idx="23">
                  <c:v>1908</c:v>
                </c:pt>
                <c:pt idx="24">
                  <c:v>1909</c:v>
                </c:pt>
                <c:pt idx="25">
                  <c:v>1910</c:v>
                </c:pt>
                <c:pt idx="26">
                  <c:v>1911</c:v>
                </c:pt>
                <c:pt idx="27">
                  <c:v>1912</c:v>
                </c:pt>
                <c:pt idx="28">
                  <c:v>1913</c:v>
                </c:pt>
                <c:pt idx="29">
                  <c:v>1914</c:v>
                </c:pt>
                <c:pt idx="30">
                  <c:v>1915</c:v>
                </c:pt>
                <c:pt idx="31">
                  <c:v>1916</c:v>
                </c:pt>
                <c:pt idx="32">
                  <c:v>1917</c:v>
                </c:pt>
                <c:pt idx="33">
                  <c:v>1918</c:v>
                </c:pt>
              </c:numCache>
            </c:numRef>
          </c:xVal>
          <c:yVal>
            <c:numRef>
              <c:f>Data!$D$89:$D$122</c:f>
              <c:numCache>
                <c:formatCode>0.0</c:formatCode>
                <c:ptCount val="34"/>
                <c:pt idx="0">
                  <c:v>50.25</c:v>
                </c:pt>
                <c:pt idx="1">
                  <c:v>51.55</c:v>
                </c:pt>
                <c:pt idx="2">
                  <c:v>53.849999999999994</c:v>
                </c:pt>
                <c:pt idx="3">
                  <c:v>52.349999999999994</c:v>
                </c:pt>
                <c:pt idx="4">
                  <c:v>53.349999999999994</c:v>
                </c:pt>
                <c:pt idx="5">
                  <c:v>54.949999999999996</c:v>
                </c:pt>
                <c:pt idx="6">
                  <c:v>53.25</c:v>
                </c:pt>
                <c:pt idx="7">
                  <c:v>51.849999999999994</c:v>
                </c:pt>
                <c:pt idx="8">
                  <c:v>52.25</c:v>
                </c:pt>
                <c:pt idx="9">
                  <c:v>54.65</c:v>
                </c:pt>
                <c:pt idx="10">
                  <c:v>52.15</c:v>
                </c:pt>
                <c:pt idx="11">
                  <c:v>54.15</c:v>
                </c:pt>
                <c:pt idx="12">
                  <c:v>53.849999999999994</c:v>
                </c:pt>
                <c:pt idx="13">
                  <c:v>54.449999999999996</c:v>
                </c:pt>
                <c:pt idx="14">
                  <c:v>53.55</c:v>
                </c:pt>
                <c:pt idx="15">
                  <c:v>54.55</c:v>
                </c:pt>
                <c:pt idx="16">
                  <c:v>52.55</c:v>
                </c:pt>
                <c:pt idx="17">
                  <c:v>53.25</c:v>
                </c:pt>
                <c:pt idx="18">
                  <c:v>52.849999999999994</c:v>
                </c:pt>
                <c:pt idx="19">
                  <c:v>51.75</c:v>
                </c:pt>
                <c:pt idx="20">
                  <c:v>52.75</c:v>
                </c:pt>
                <c:pt idx="21">
                  <c:v>53.949999999999996</c:v>
                </c:pt>
                <c:pt idx="22">
                  <c:v>52.75</c:v>
                </c:pt>
                <c:pt idx="23">
                  <c:v>55.15</c:v>
                </c:pt>
                <c:pt idx="24">
                  <c:v>53.449999999999996</c:v>
                </c:pt>
                <c:pt idx="25">
                  <c:v>52.949999999999996</c:v>
                </c:pt>
                <c:pt idx="26">
                  <c:v>55.25</c:v>
                </c:pt>
                <c:pt idx="27">
                  <c:v>52.25</c:v>
                </c:pt>
                <c:pt idx="28">
                  <c:v>55.55</c:v>
                </c:pt>
                <c:pt idx="29">
                  <c:v>53.949999999999996</c:v>
                </c:pt>
                <c:pt idx="30">
                  <c:v>52.25</c:v>
                </c:pt>
                <c:pt idx="31">
                  <c:v>54.05</c:v>
                </c:pt>
                <c:pt idx="32">
                  <c:v>50.949999999999996</c:v>
                </c:pt>
                <c:pt idx="33">
                  <c:v>53.949999999999996</c:v>
                </c:pt>
              </c:numCache>
            </c:numRef>
          </c:yVal>
        </c:ser>
        <c:ser>
          <c:idx val="4"/>
          <c:order val="4"/>
          <c:tx>
            <c:v>Abbe</c:v>
          </c:tx>
          <c:spPr>
            <a:ln w="28575">
              <a:noFill/>
            </a:ln>
          </c:spPr>
          <c:marker>
            <c:symbol val="diamond"/>
            <c:size val="7"/>
          </c:marker>
          <c:xVal>
            <c:numRef>
              <c:f>Data!$B$123:$B$189</c:f>
              <c:numCache>
                <c:formatCode>General</c:formatCode>
                <c:ptCount val="67"/>
                <c:pt idx="0">
                  <c:v>1916</c:v>
                </c:pt>
                <c:pt idx="1">
                  <c:v>1917</c:v>
                </c:pt>
                <c:pt idx="2">
                  <c:v>1918</c:v>
                </c:pt>
                <c:pt idx="3">
                  <c:v>1919</c:v>
                </c:pt>
                <c:pt idx="4">
                  <c:v>1920</c:v>
                </c:pt>
                <c:pt idx="5">
                  <c:v>1921</c:v>
                </c:pt>
                <c:pt idx="6">
                  <c:v>1922</c:v>
                </c:pt>
                <c:pt idx="7">
                  <c:v>1923</c:v>
                </c:pt>
                <c:pt idx="8">
                  <c:v>1924</c:v>
                </c:pt>
                <c:pt idx="9">
                  <c:v>1925</c:v>
                </c:pt>
                <c:pt idx="10">
                  <c:v>1926</c:v>
                </c:pt>
                <c:pt idx="11">
                  <c:v>1927</c:v>
                </c:pt>
                <c:pt idx="12">
                  <c:v>1928</c:v>
                </c:pt>
                <c:pt idx="13">
                  <c:v>1929</c:v>
                </c:pt>
                <c:pt idx="14">
                  <c:v>1930</c:v>
                </c:pt>
                <c:pt idx="15">
                  <c:v>1931</c:v>
                </c:pt>
                <c:pt idx="16">
                  <c:v>1932</c:v>
                </c:pt>
                <c:pt idx="17">
                  <c:v>1933</c:v>
                </c:pt>
                <c:pt idx="18">
                  <c:v>1934</c:v>
                </c:pt>
                <c:pt idx="19">
                  <c:v>1935</c:v>
                </c:pt>
                <c:pt idx="20">
                  <c:v>1936</c:v>
                </c:pt>
                <c:pt idx="21">
                  <c:v>1937</c:v>
                </c:pt>
                <c:pt idx="22">
                  <c:v>1938</c:v>
                </c:pt>
                <c:pt idx="23">
                  <c:v>1939</c:v>
                </c:pt>
                <c:pt idx="24">
                  <c:v>1940</c:v>
                </c:pt>
                <c:pt idx="25">
                  <c:v>1941</c:v>
                </c:pt>
                <c:pt idx="26">
                  <c:v>1942</c:v>
                </c:pt>
                <c:pt idx="27">
                  <c:v>1943</c:v>
                </c:pt>
                <c:pt idx="28">
                  <c:v>1944</c:v>
                </c:pt>
                <c:pt idx="29">
                  <c:v>1945</c:v>
                </c:pt>
                <c:pt idx="30">
                  <c:v>1946</c:v>
                </c:pt>
                <c:pt idx="31">
                  <c:v>1947</c:v>
                </c:pt>
                <c:pt idx="32">
                  <c:v>1948</c:v>
                </c:pt>
                <c:pt idx="33">
                  <c:v>1949</c:v>
                </c:pt>
                <c:pt idx="34">
                  <c:v>1950</c:v>
                </c:pt>
                <c:pt idx="35">
                  <c:v>1951</c:v>
                </c:pt>
                <c:pt idx="36">
                  <c:v>1952</c:v>
                </c:pt>
                <c:pt idx="37">
                  <c:v>1953</c:v>
                </c:pt>
                <c:pt idx="38">
                  <c:v>1954</c:v>
                </c:pt>
                <c:pt idx="39">
                  <c:v>1955</c:v>
                </c:pt>
                <c:pt idx="40">
                  <c:v>1956</c:v>
                </c:pt>
                <c:pt idx="41">
                  <c:v>1957</c:v>
                </c:pt>
                <c:pt idx="42">
                  <c:v>1958</c:v>
                </c:pt>
                <c:pt idx="43">
                  <c:v>1959</c:v>
                </c:pt>
                <c:pt idx="44">
                  <c:v>1960</c:v>
                </c:pt>
                <c:pt idx="45">
                  <c:v>1961</c:v>
                </c:pt>
                <c:pt idx="46">
                  <c:v>1962</c:v>
                </c:pt>
                <c:pt idx="47">
                  <c:v>1963</c:v>
                </c:pt>
                <c:pt idx="48">
                  <c:v>1964</c:v>
                </c:pt>
                <c:pt idx="49">
                  <c:v>1965</c:v>
                </c:pt>
                <c:pt idx="50">
                  <c:v>1966</c:v>
                </c:pt>
                <c:pt idx="51">
                  <c:v>1967</c:v>
                </c:pt>
                <c:pt idx="52">
                  <c:v>1968</c:v>
                </c:pt>
                <c:pt idx="53">
                  <c:v>1969</c:v>
                </c:pt>
                <c:pt idx="54">
                  <c:v>1970</c:v>
                </c:pt>
                <c:pt idx="55">
                  <c:v>1971</c:v>
                </c:pt>
                <c:pt idx="56">
                  <c:v>1972</c:v>
                </c:pt>
                <c:pt idx="57">
                  <c:v>1973</c:v>
                </c:pt>
                <c:pt idx="58">
                  <c:v>1974</c:v>
                </c:pt>
                <c:pt idx="59">
                  <c:v>1975</c:v>
                </c:pt>
                <c:pt idx="60">
                  <c:v>1976</c:v>
                </c:pt>
                <c:pt idx="61">
                  <c:v>1977</c:v>
                </c:pt>
                <c:pt idx="62">
                  <c:v>1978</c:v>
                </c:pt>
                <c:pt idx="63">
                  <c:v>1979</c:v>
                </c:pt>
                <c:pt idx="64">
                  <c:v>1980</c:v>
                </c:pt>
                <c:pt idx="65">
                  <c:v>1981</c:v>
                </c:pt>
                <c:pt idx="66">
                  <c:v>1982</c:v>
                </c:pt>
              </c:numCache>
            </c:numRef>
          </c:xVal>
          <c:yVal>
            <c:numRef>
              <c:f>Data!$D$123:$D$189</c:f>
              <c:numCache>
                <c:formatCode>0.0</c:formatCode>
                <c:ptCount val="67"/>
                <c:pt idx="0">
                  <c:v>53.449999999999996</c:v>
                </c:pt>
                <c:pt idx="1">
                  <c:v>50.425000000000004</c:v>
                </c:pt>
                <c:pt idx="2">
                  <c:v>53.6</c:v>
                </c:pt>
                <c:pt idx="3">
                  <c:v>54.374999999999993</c:v>
                </c:pt>
                <c:pt idx="4">
                  <c:v>52.483333333333327</c:v>
                </c:pt>
                <c:pt idx="5">
                  <c:v>56.974999999999994</c:v>
                </c:pt>
                <c:pt idx="6">
                  <c:v>55.441666666666656</c:v>
                </c:pt>
                <c:pt idx="7">
                  <c:v>54.1</c:v>
                </c:pt>
                <c:pt idx="8">
                  <c:v>51.800000000000004</c:v>
                </c:pt>
                <c:pt idx="9">
                  <c:v>54.408333333333339</c:v>
                </c:pt>
                <c:pt idx="10">
                  <c:v>52.441666666666663</c:v>
                </c:pt>
                <c:pt idx="11">
                  <c:v>54.949999999999996</c:v>
                </c:pt>
                <c:pt idx="12">
                  <c:v>53.308333333333337</c:v>
                </c:pt>
                <c:pt idx="13">
                  <c:v>52.875</c:v>
                </c:pt>
                <c:pt idx="14">
                  <c:v>55.441666666666663</c:v>
                </c:pt>
                <c:pt idx="15">
                  <c:v>56.82500000000001</c:v>
                </c:pt>
                <c:pt idx="16">
                  <c:v>55.06666666666667</c:v>
                </c:pt>
                <c:pt idx="17">
                  <c:v>56.091666666666669</c:v>
                </c:pt>
                <c:pt idx="18">
                  <c:v>55.574999999999989</c:v>
                </c:pt>
                <c:pt idx="19">
                  <c:v>53.941666666666684</c:v>
                </c:pt>
                <c:pt idx="20">
                  <c:v>54.70000000000001</c:v>
                </c:pt>
                <c:pt idx="21">
                  <c:v>53.641666666666673</c:v>
                </c:pt>
                <c:pt idx="22">
                  <c:v>56.274999999999999</c:v>
                </c:pt>
                <c:pt idx="23">
                  <c:v>56.024999999999999</c:v>
                </c:pt>
                <c:pt idx="24">
                  <c:v>53.133333333333333</c:v>
                </c:pt>
                <c:pt idx="25">
                  <c:v>55.949999999999996</c:v>
                </c:pt>
                <c:pt idx="26">
                  <c:v>54.516666666666673</c:v>
                </c:pt>
                <c:pt idx="27">
                  <c:v>54.291666666666679</c:v>
                </c:pt>
                <c:pt idx="28">
                  <c:v>55.75</c:v>
                </c:pt>
                <c:pt idx="29">
                  <c:v>54.274999999999999</c:v>
                </c:pt>
                <c:pt idx="30">
                  <c:v>56.583333333333336</c:v>
                </c:pt>
                <c:pt idx="31">
                  <c:v>54.191666666666663</c:v>
                </c:pt>
                <c:pt idx="32">
                  <c:v>55.333333333333336</c:v>
                </c:pt>
                <c:pt idx="33">
                  <c:v>57.258333333333326</c:v>
                </c:pt>
                <c:pt idx="34">
                  <c:v>54.199999999999996</c:v>
                </c:pt>
                <c:pt idx="35">
                  <c:v>54.925000000000004</c:v>
                </c:pt>
                <c:pt idx="36">
                  <c:v>55.991666666666667</c:v>
                </c:pt>
                <c:pt idx="37">
                  <c:v>56.833333333333336</c:v>
                </c:pt>
                <c:pt idx="38">
                  <c:v>56.291666666666664</c:v>
                </c:pt>
                <c:pt idx="39">
                  <c:v>55.383333333333333</c:v>
                </c:pt>
                <c:pt idx="40">
                  <c:v>55.108333333333341</c:v>
                </c:pt>
                <c:pt idx="41">
                  <c:v>55.208333333333336</c:v>
                </c:pt>
                <c:pt idx="42">
                  <c:v>52.725000000000001</c:v>
                </c:pt>
                <c:pt idx="43">
                  <c:v>56.058333333333337</c:v>
                </c:pt>
                <c:pt idx="44">
                  <c:v>53.616666666666653</c:v>
                </c:pt>
                <c:pt idx="45">
                  <c:v>54.158333333333339</c:v>
                </c:pt>
                <c:pt idx="46">
                  <c:v>54.108333333333327</c:v>
                </c:pt>
                <c:pt idx="47">
                  <c:v>53.5</c:v>
                </c:pt>
                <c:pt idx="48">
                  <c:v>55.616666666666667</c:v>
                </c:pt>
                <c:pt idx="49">
                  <c:v>55.266666666666673</c:v>
                </c:pt>
                <c:pt idx="50">
                  <c:v>53.216666666666669</c:v>
                </c:pt>
                <c:pt idx="51">
                  <c:v>53.641666666666659</c:v>
                </c:pt>
                <c:pt idx="52">
                  <c:v>53.70000000000001</c:v>
                </c:pt>
                <c:pt idx="53">
                  <c:v>53.291666666666664</c:v>
                </c:pt>
                <c:pt idx="54">
                  <c:v>54.533333333333331</c:v>
                </c:pt>
                <c:pt idx="55">
                  <c:v>54.816666666666663</c:v>
                </c:pt>
                <c:pt idx="56">
                  <c:v>53.20000000000001</c:v>
                </c:pt>
                <c:pt idx="57">
                  <c:v>56.183333333333337</c:v>
                </c:pt>
                <c:pt idx="58">
                  <c:v>54.93333333333333</c:v>
                </c:pt>
                <c:pt idx="59">
                  <c:v>56.091666666666669</c:v>
                </c:pt>
                <c:pt idx="60">
                  <c:v>53.333333333333336</c:v>
                </c:pt>
                <c:pt idx="61">
                  <c:v>54.141666666666673</c:v>
                </c:pt>
                <c:pt idx="62">
                  <c:v>52.524999999999999</c:v>
                </c:pt>
                <c:pt idx="63">
                  <c:v>52.275000000000006</c:v>
                </c:pt>
                <c:pt idx="64">
                  <c:v>54</c:v>
                </c:pt>
                <c:pt idx="65">
                  <c:v>53.966666666666661</c:v>
                </c:pt>
                <c:pt idx="66">
                  <c:v>54.499999999999993</c:v>
                </c:pt>
              </c:numCache>
            </c:numRef>
          </c:yVal>
        </c:ser>
        <c:ser>
          <c:idx val="5"/>
          <c:order val="5"/>
          <c:tx>
            <c:v>Lunken</c:v>
          </c:tx>
          <c:spPr>
            <a:ln w="28575">
              <a:noFill/>
            </a:ln>
          </c:spPr>
          <c:xVal>
            <c:numRef>
              <c:f>Data!$B$190:$B$217</c:f>
              <c:numCache>
                <c:formatCode>General</c:formatCode>
                <c:ptCount val="2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</c:numCache>
            </c:numRef>
          </c:xVal>
          <c:yVal>
            <c:numRef>
              <c:f>Data!$D$190:$D$217</c:f>
              <c:numCache>
                <c:formatCode>0.0</c:formatCode>
                <c:ptCount val="28"/>
                <c:pt idx="0">
                  <c:v>54.76</c:v>
                </c:pt>
                <c:pt idx="1">
                  <c:v>54.538333333333334</c:v>
                </c:pt>
                <c:pt idx="2">
                  <c:v>54.446666666666665</c:v>
                </c:pt>
                <c:pt idx="3">
                  <c:v>55.896666666666675</c:v>
                </c:pt>
                <c:pt idx="4">
                  <c:v>56.246666666666655</c:v>
                </c:pt>
                <c:pt idx="5">
                  <c:v>54.146666666666654</c:v>
                </c:pt>
                <c:pt idx="6">
                  <c:v>53.146666666666661</c:v>
                </c:pt>
                <c:pt idx="7">
                  <c:v>56.37166666666667</c:v>
                </c:pt>
                <c:pt idx="8">
                  <c:v>56.471666666666671</c:v>
                </c:pt>
                <c:pt idx="9">
                  <c:v>54.338333333333338</c:v>
                </c:pt>
                <c:pt idx="10">
                  <c:v>54.346666666666664</c:v>
                </c:pt>
                <c:pt idx="11">
                  <c:v>54.713333333333338</c:v>
                </c:pt>
                <c:pt idx="12">
                  <c:v>54.24666666666667</c:v>
                </c:pt>
                <c:pt idx="13">
                  <c:v>53.171666666666667</c:v>
                </c:pt>
                <c:pt idx="14">
                  <c:v>53.738333333333344</c:v>
                </c:pt>
                <c:pt idx="15">
                  <c:v>56.505000000000003</c:v>
                </c:pt>
                <c:pt idx="16">
                  <c:v>55.321666666666665</c:v>
                </c:pt>
                <c:pt idx="17">
                  <c:v>53.73833333333333</c:v>
                </c:pt>
                <c:pt idx="18">
                  <c:v>54.754999999999995</c:v>
                </c:pt>
                <c:pt idx="19">
                  <c:v>54.688333333333318</c:v>
                </c:pt>
                <c:pt idx="20">
                  <c:v>52.663333333333334</c:v>
                </c:pt>
                <c:pt idx="21">
                  <c:v>54.288333333333327</c:v>
                </c:pt>
                <c:pt idx="22">
                  <c:v>54.771666666666654</c:v>
                </c:pt>
                <c:pt idx="23">
                  <c:v>55.354999999999997</c:v>
                </c:pt>
                <c:pt idx="24">
                  <c:v>56.071666666666665</c:v>
                </c:pt>
                <c:pt idx="25">
                  <c:v>54.021666666666661</c:v>
                </c:pt>
                <c:pt idx="26">
                  <c:v>53.929999999999993</c:v>
                </c:pt>
                <c:pt idx="27">
                  <c:v>54.48833333333333</c:v>
                </c:pt>
              </c:numCache>
            </c:numRef>
          </c:yVal>
        </c:ser>
        <c:ser>
          <c:idx val="6"/>
          <c:order val="6"/>
          <c:spPr>
            <a:ln w="28575">
              <a:noFill/>
            </a:ln>
          </c:spPr>
          <c:marker>
            <c:symbol val="none"/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8192406379919865"/>
                  <c:y val="8.8942794287299898E-2"/>
                </c:manualLayout>
              </c:layout>
              <c:numFmt formatCode="General" sourceLinked="0"/>
            </c:trendlineLbl>
          </c:trendline>
          <c:xVal>
            <c:numRef>
              <c:f>Data!$B$10:$B$130</c:f>
              <c:numCache>
                <c:formatCode>General</c:formatCode>
                <c:ptCount val="121"/>
                <c:pt idx="0">
                  <c:v>1806</c:v>
                </c:pt>
                <c:pt idx="1">
                  <c:v>1807</c:v>
                </c:pt>
                <c:pt idx="2">
                  <c:v>1808</c:v>
                </c:pt>
                <c:pt idx="3">
                  <c:v>1809</c:v>
                </c:pt>
                <c:pt idx="4">
                  <c:v>1810</c:v>
                </c:pt>
                <c:pt idx="5">
                  <c:v>1811</c:v>
                </c:pt>
                <c:pt idx="6">
                  <c:v>1812</c:v>
                </c:pt>
                <c:pt idx="7">
                  <c:v>1813</c:v>
                </c:pt>
                <c:pt idx="8">
                  <c:v>1814</c:v>
                </c:pt>
                <c:pt idx="9">
                  <c:v>1815</c:v>
                </c:pt>
                <c:pt idx="10">
                  <c:v>1816</c:v>
                </c:pt>
                <c:pt idx="11">
                  <c:v>1817</c:v>
                </c:pt>
                <c:pt idx="12">
                  <c:v>1818</c:v>
                </c:pt>
                <c:pt idx="13">
                  <c:v>1819</c:v>
                </c:pt>
                <c:pt idx="14">
                  <c:v>1820</c:v>
                </c:pt>
                <c:pt idx="15">
                  <c:v>1821</c:v>
                </c:pt>
                <c:pt idx="16">
                  <c:v>1822</c:v>
                </c:pt>
                <c:pt idx="17">
                  <c:v>1823</c:v>
                </c:pt>
                <c:pt idx="18">
                  <c:v>1824</c:v>
                </c:pt>
                <c:pt idx="19">
                  <c:v>1825</c:v>
                </c:pt>
                <c:pt idx="20">
                  <c:v>1826</c:v>
                </c:pt>
                <c:pt idx="21">
                  <c:v>1827</c:v>
                </c:pt>
                <c:pt idx="22">
                  <c:v>1828</c:v>
                </c:pt>
                <c:pt idx="23">
                  <c:v>1829</c:v>
                </c:pt>
                <c:pt idx="24">
                  <c:v>1830</c:v>
                </c:pt>
                <c:pt idx="25">
                  <c:v>1831</c:v>
                </c:pt>
                <c:pt idx="26">
                  <c:v>1832</c:v>
                </c:pt>
                <c:pt idx="27">
                  <c:v>1833</c:v>
                </c:pt>
                <c:pt idx="28">
                  <c:v>1834</c:v>
                </c:pt>
                <c:pt idx="29">
                  <c:v>1835</c:v>
                </c:pt>
                <c:pt idx="30">
                  <c:v>1836</c:v>
                </c:pt>
                <c:pt idx="31">
                  <c:v>1837</c:v>
                </c:pt>
                <c:pt idx="32">
                  <c:v>1838</c:v>
                </c:pt>
                <c:pt idx="33">
                  <c:v>1839</c:v>
                </c:pt>
                <c:pt idx="34">
                  <c:v>1840</c:v>
                </c:pt>
                <c:pt idx="35">
                  <c:v>1841</c:v>
                </c:pt>
                <c:pt idx="36">
                  <c:v>1842</c:v>
                </c:pt>
                <c:pt idx="37">
                  <c:v>1843</c:v>
                </c:pt>
                <c:pt idx="38">
                  <c:v>1844</c:v>
                </c:pt>
                <c:pt idx="39">
                  <c:v>1845</c:v>
                </c:pt>
                <c:pt idx="40">
                  <c:v>1846</c:v>
                </c:pt>
                <c:pt idx="41">
                  <c:v>1847</c:v>
                </c:pt>
                <c:pt idx="42">
                  <c:v>1848</c:v>
                </c:pt>
                <c:pt idx="43">
                  <c:v>1849</c:v>
                </c:pt>
                <c:pt idx="44">
                  <c:v>1850</c:v>
                </c:pt>
                <c:pt idx="45">
                  <c:v>1851</c:v>
                </c:pt>
                <c:pt idx="46">
                  <c:v>1852</c:v>
                </c:pt>
                <c:pt idx="47">
                  <c:v>1853</c:v>
                </c:pt>
                <c:pt idx="48">
                  <c:v>1854</c:v>
                </c:pt>
                <c:pt idx="49">
                  <c:v>1855</c:v>
                </c:pt>
                <c:pt idx="50">
                  <c:v>1856</c:v>
                </c:pt>
                <c:pt idx="51">
                  <c:v>1857</c:v>
                </c:pt>
                <c:pt idx="52">
                  <c:v>1858</c:v>
                </c:pt>
                <c:pt idx="53">
                  <c:v>1859</c:v>
                </c:pt>
                <c:pt idx="54">
                  <c:v>1860</c:v>
                </c:pt>
                <c:pt idx="55">
                  <c:v>1861</c:v>
                </c:pt>
                <c:pt idx="56">
                  <c:v>1862</c:v>
                </c:pt>
                <c:pt idx="57">
                  <c:v>1863</c:v>
                </c:pt>
                <c:pt idx="58">
                  <c:v>1864</c:v>
                </c:pt>
                <c:pt idx="59">
                  <c:v>1865</c:v>
                </c:pt>
                <c:pt idx="60">
                  <c:v>1866</c:v>
                </c:pt>
                <c:pt idx="61">
                  <c:v>1867</c:v>
                </c:pt>
                <c:pt idx="62">
                  <c:v>1868</c:v>
                </c:pt>
                <c:pt idx="63">
                  <c:v>1869</c:v>
                </c:pt>
                <c:pt idx="64">
                  <c:v>1870</c:v>
                </c:pt>
                <c:pt idx="65">
                  <c:v>1871</c:v>
                </c:pt>
                <c:pt idx="66">
                  <c:v>1872</c:v>
                </c:pt>
                <c:pt idx="67">
                  <c:v>1873</c:v>
                </c:pt>
                <c:pt idx="68">
                  <c:v>1874</c:v>
                </c:pt>
                <c:pt idx="69">
                  <c:v>1875</c:v>
                </c:pt>
                <c:pt idx="70">
                  <c:v>1876</c:v>
                </c:pt>
                <c:pt idx="71">
                  <c:v>1877</c:v>
                </c:pt>
                <c:pt idx="72">
                  <c:v>1878</c:v>
                </c:pt>
                <c:pt idx="73">
                  <c:v>1879</c:v>
                </c:pt>
                <c:pt idx="74">
                  <c:v>1880</c:v>
                </c:pt>
                <c:pt idx="75">
                  <c:v>1881</c:v>
                </c:pt>
                <c:pt idx="76">
                  <c:v>1882</c:v>
                </c:pt>
                <c:pt idx="77">
                  <c:v>1883</c:v>
                </c:pt>
                <c:pt idx="78">
                  <c:v>1884</c:v>
                </c:pt>
                <c:pt idx="79">
                  <c:v>1885</c:v>
                </c:pt>
                <c:pt idx="80">
                  <c:v>1886</c:v>
                </c:pt>
                <c:pt idx="81">
                  <c:v>1887</c:v>
                </c:pt>
                <c:pt idx="82">
                  <c:v>1888</c:v>
                </c:pt>
                <c:pt idx="83">
                  <c:v>1889</c:v>
                </c:pt>
                <c:pt idx="84">
                  <c:v>1890</c:v>
                </c:pt>
                <c:pt idx="85">
                  <c:v>1891</c:v>
                </c:pt>
                <c:pt idx="86">
                  <c:v>1892</c:v>
                </c:pt>
                <c:pt idx="87">
                  <c:v>1893</c:v>
                </c:pt>
                <c:pt idx="88">
                  <c:v>1894</c:v>
                </c:pt>
                <c:pt idx="89">
                  <c:v>1895</c:v>
                </c:pt>
                <c:pt idx="90">
                  <c:v>1896</c:v>
                </c:pt>
                <c:pt idx="91">
                  <c:v>1897</c:v>
                </c:pt>
                <c:pt idx="92">
                  <c:v>1898</c:v>
                </c:pt>
                <c:pt idx="93">
                  <c:v>1899</c:v>
                </c:pt>
                <c:pt idx="94">
                  <c:v>1900</c:v>
                </c:pt>
                <c:pt idx="95">
                  <c:v>1901</c:v>
                </c:pt>
                <c:pt idx="96">
                  <c:v>1902</c:v>
                </c:pt>
                <c:pt idx="97">
                  <c:v>1903</c:v>
                </c:pt>
                <c:pt idx="98">
                  <c:v>1904</c:v>
                </c:pt>
                <c:pt idx="99">
                  <c:v>1905</c:v>
                </c:pt>
                <c:pt idx="100">
                  <c:v>1906</c:v>
                </c:pt>
                <c:pt idx="101">
                  <c:v>1907</c:v>
                </c:pt>
                <c:pt idx="102">
                  <c:v>1908</c:v>
                </c:pt>
                <c:pt idx="103">
                  <c:v>1909</c:v>
                </c:pt>
                <c:pt idx="104">
                  <c:v>1910</c:v>
                </c:pt>
                <c:pt idx="105">
                  <c:v>1911</c:v>
                </c:pt>
                <c:pt idx="106">
                  <c:v>1912</c:v>
                </c:pt>
                <c:pt idx="107">
                  <c:v>1913</c:v>
                </c:pt>
                <c:pt idx="108">
                  <c:v>1914</c:v>
                </c:pt>
                <c:pt idx="109">
                  <c:v>1915</c:v>
                </c:pt>
                <c:pt idx="110">
                  <c:v>1916</c:v>
                </c:pt>
                <c:pt idx="111">
                  <c:v>1917</c:v>
                </c:pt>
                <c:pt idx="112">
                  <c:v>1918</c:v>
                </c:pt>
                <c:pt idx="113">
                  <c:v>1916</c:v>
                </c:pt>
                <c:pt idx="114">
                  <c:v>1917</c:v>
                </c:pt>
                <c:pt idx="115">
                  <c:v>1918</c:v>
                </c:pt>
                <c:pt idx="116">
                  <c:v>1919</c:v>
                </c:pt>
                <c:pt idx="117">
                  <c:v>1920</c:v>
                </c:pt>
                <c:pt idx="118">
                  <c:v>1921</c:v>
                </c:pt>
                <c:pt idx="119">
                  <c:v>1922</c:v>
                </c:pt>
                <c:pt idx="120">
                  <c:v>1923</c:v>
                </c:pt>
              </c:numCache>
            </c:numRef>
          </c:xVal>
          <c:yVal>
            <c:numRef>
              <c:f>Data!$E$10:$E$130</c:f>
              <c:numCache>
                <c:formatCode>0.0</c:formatCode>
                <c:ptCount val="121"/>
                <c:pt idx="0">
                  <c:v>48</c:v>
                </c:pt>
                <c:pt idx="1">
                  <c:v>48.3</c:v>
                </c:pt>
                <c:pt idx="2">
                  <c:v>50.3</c:v>
                </c:pt>
                <c:pt idx="3">
                  <c:v>48.3</c:v>
                </c:pt>
                <c:pt idx="4">
                  <c:v>46.199999999999996</c:v>
                </c:pt>
                <c:pt idx="5">
                  <c:v>50.5</c:v>
                </c:pt>
                <c:pt idx="6">
                  <c:v>46.5</c:v>
                </c:pt>
                <c:pt idx="7">
                  <c:v>46.699999999999996</c:v>
                </c:pt>
                <c:pt idx="8">
                  <c:v>48</c:v>
                </c:pt>
                <c:pt idx="9">
                  <c:v>47.7</c:v>
                </c:pt>
                <c:pt idx="10">
                  <c:v>47</c:v>
                </c:pt>
                <c:pt idx="11">
                  <c:v>46.4</c:v>
                </c:pt>
                <c:pt idx="12">
                  <c:v>46.4</c:v>
                </c:pt>
                <c:pt idx="13">
                  <c:v>49.7</c:v>
                </c:pt>
                <c:pt idx="14">
                  <c:v>48.1</c:v>
                </c:pt>
                <c:pt idx="15">
                  <c:v>47</c:v>
                </c:pt>
                <c:pt idx="16">
                  <c:v>48.2</c:v>
                </c:pt>
                <c:pt idx="17">
                  <c:v>47.7</c:v>
                </c:pt>
                <c:pt idx="18">
                  <c:v>48.5</c:v>
                </c:pt>
                <c:pt idx="19">
                  <c:v>49.6</c:v>
                </c:pt>
                <c:pt idx="20">
                  <c:v>49.1</c:v>
                </c:pt>
                <c:pt idx="21">
                  <c:v>48.9</c:v>
                </c:pt>
                <c:pt idx="22">
                  <c:v>50</c:v>
                </c:pt>
                <c:pt idx="23">
                  <c:v>46.8</c:v>
                </c:pt>
                <c:pt idx="24">
                  <c:v>49.5</c:v>
                </c:pt>
                <c:pt idx="25">
                  <c:v>44</c:v>
                </c:pt>
                <c:pt idx="26">
                  <c:v>47.8</c:v>
                </c:pt>
                <c:pt idx="27">
                  <c:v>48.5</c:v>
                </c:pt>
                <c:pt idx="28">
                  <c:v>48.6</c:v>
                </c:pt>
                <c:pt idx="29">
                  <c:v>46.9</c:v>
                </c:pt>
                <c:pt idx="30">
                  <c:v>47.2</c:v>
                </c:pt>
                <c:pt idx="31">
                  <c:v>49</c:v>
                </c:pt>
                <c:pt idx="32">
                  <c:v>47.8</c:v>
                </c:pt>
                <c:pt idx="33">
                  <c:v>50.1</c:v>
                </c:pt>
                <c:pt idx="34">
                  <c:v>49.4</c:v>
                </c:pt>
                <c:pt idx="35">
                  <c:v>49.9</c:v>
                </c:pt>
                <c:pt idx="36">
                  <c:v>49.5</c:v>
                </c:pt>
                <c:pt idx="37">
                  <c:v>47.4</c:v>
                </c:pt>
                <c:pt idx="38">
                  <c:v>50.4</c:v>
                </c:pt>
                <c:pt idx="39">
                  <c:v>49.1</c:v>
                </c:pt>
                <c:pt idx="40">
                  <c:v>50.9</c:v>
                </c:pt>
                <c:pt idx="41">
                  <c:v>48.6</c:v>
                </c:pt>
                <c:pt idx="42">
                  <c:v>50</c:v>
                </c:pt>
                <c:pt idx="43">
                  <c:v>49.6</c:v>
                </c:pt>
                <c:pt idx="44">
                  <c:v>50.1</c:v>
                </c:pt>
                <c:pt idx="45">
                  <c:v>50.9</c:v>
                </c:pt>
                <c:pt idx="46">
                  <c:v>50.2</c:v>
                </c:pt>
                <c:pt idx="47">
                  <c:v>50.1</c:v>
                </c:pt>
                <c:pt idx="48">
                  <c:v>52.2</c:v>
                </c:pt>
                <c:pt idx="49">
                  <c:v>51.1</c:v>
                </c:pt>
                <c:pt idx="50">
                  <c:v>48.8</c:v>
                </c:pt>
                <c:pt idx="51">
                  <c:v>49.4</c:v>
                </c:pt>
                <c:pt idx="52">
                  <c:v>53.2</c:v>
                </c:pt>
                <c:pt idx="53">
                  <c:v>52.3</c:v>
                </c:pt>
                <c:pt idx="54">
                  <c:v>52.1</c:v>
                </c:pt>
                <c:pt idx="55">
                  <c:v>51.9</c:v>
                </c:pt>
                <c:pt idx="56">
                  <c:v>52.3</c:v>
                </c:pt>
                <c:pt idx="57">
                  <c:v>51.4</c:v>
                </c:pt>
                <c:pt idx="58">
                  <c:v>49.9</c:v>
                </c:pt>
                <c:pt idx="59">
                  <c:v>52.4</c:v>
                </c:pt>
                <c:pt idx="60">
                  <c:v>50.8</c:v>
                </c:pt>
                <c:pt idx="61">
                  <c:v>51.8</c:v>
                </c:pt>
                <c:pt idx="62">
                  <c:v>50.3</c:v>
                </c:pt>
                <c:pt idx="63">
                  <c:v>51.4</c:v>
                </c:pt>
                <c:pt idx="64">
                  <c:v>51.8</c:v>
                </c:pt>
                <c:pt idx="65">
                  <c:v>51.9</c:v>
                </c:pt>
                <c:pt idx="66">
                  <c:v>50.1</c:v>
                </c:pt>
                <c:pt idx="67">
                  <c:v>51.1</c:v>
                </c:pt>
                <c:pt idx="68">
                  <c:v>53</c:v>
                </c:pt>
                <c:pt idx="69">
                  <c:v>49</c:v>
                </c:pt>
                <c:pt idx="70">
                  <c:v>51.4</c:v>
                </c:pt>
                <c:pt idx="71">
                  <c:v>52.4</c:v>
                </c:pt>
                <c:pt idx="72">
                  <c:v>53</c:v>
                </c:pt>
                <c:pt idx="73">
                  <c:v>52.2</c:v>
                </c:pt>
                <c:pt idx="74">
                  <c:v>52.9</c:v>
                </c:pt>
                <c:pt idx="75">
                  <c:v>53.9</c:v>
                </c:pt>
                <c:pt idx="76">
                  <c:v>53.3</c:v>
                </c:pt>
                <c:pt idx="77">
                  <c:v>51.8</c:v>
                </c:pt>
                <c:pt idx="78">
                  <c:v>52.3</c:v>
                </c:pt>
                <c:pt idx="79">
                  <c:v>50.25</c:v>
                </c:pt>
                <c:pt idx="80">
                  <c:v>51.55</c:v>
                </c:pt>
                <c:pt idx="81">
                  <c:v>53.849999999999994</c:v>
                </c:pt>
                <c:pt idx="82">
                  <c:v>52.349999999999994</c:v>
                </c:pt>
                <c:pt idx="83">
                  <c:v>53.349999999999994</c:v>
                </c:pt>
                <c:pt idx="84">
                  <c:v>54.949999999999996</c:v>
                </c:pt>
                <c:pt idx="85">
                  <c:v>53.25</c:v>
                </c:pt>
                <c:pt idx="86">
                  <c:v>51.849999999999994</c:v>
                </c:pt>
                <c:pt idx="87">
                  <c:v>52.25</c:v>
                </c:pt>
                <c:pt idx="88">
                  <c:v>54.65</c:v>
                </c:pt>
                <c:pt idx="89">
                  <c:v>52.15</c:v>
                </c:pt>
                <c:pt idx="90">
                  <c:v>54.15</c:v>
                </c:pt>
                <c:pt idx="91">
                  <c:v>53.849999999999994</c:v>
                </c:pt>
                <c:pt idx="92">
                  <c:v>54.449999999999996</c:v>
                </c:pt>
                <c:pt idx="93">
                  <c:v>53.55</c:v>
                </c:pt>
                <c:pt idx="94">
                  <c:v>54.55</c:v>
                </c:pt>
                <c:pt idx="95">
                  <c:v>52.55</c:v>
                </c:pt>
                <c:pt idx="96">
                  <c:v>53.25</c:v>
                </c:pt>
                <c:pt idx="97">
                  <c:v>52.849999999999994</c:v>
                </c:pt>
                <c:pt idx="98">
                  <c:v>51.75</c:v>
                </c:pt>
                <c:pt idx="99">
                  <c:v>52.75</c:v>
                </c:pt>
                <c:pt idx="100">
                  <c:v>53.949999999999996</c:v>
                </c:pt>
                <c:pt idx="101">
                  <c:v>52.75</c:v>
                </c:pt>
                <c:pt idx="102">
                  <c:v>55.15</c:v>
                </c:pt>
                <c:pt idx="103">
                  <c:v>53.449999999999996</c:v>
                </c:pt>
                <c:pt idx="104">
                  <c:v>52.949999999999996</c:v>
                </c:pt>
                <c:pt idx="105">
                  <c:v>55.25</c:v>
                </c:pt>
                <c:pt idx="106">
                  <c:v>52.25</c:v>
                </c:pt>
                <c:pt idx="107">
                  <c:v>55.55</c:v>
                </c:pt>
                <c:pt idx="108">
                  <c:v>53.949999999999996</c:v>
                </c:pt>
                <c:pt idx="109">
                  <c:v>52.25</c:v>
                </c:pt>
                <c:pt idx="110">
                  <c:v>54.05</c:v>
                </c:pt>
                <c:pt idx="111">
                  <c:v>50.949999999999996</c:v>
                </c:pt>
                <c:pt idx="112">
                  <c:v>53.949999999999996</c:v>
                </c:pt>
                <c:pt idx="113">
                  <c:v>53.449999999999996</c:v>
                </c:pt>
                <c:pt idx="114">
                  <c:v>50.425000000000004</c:v>
                </c:pt>
                <c:pt idx="115">
                  <c:v>53.6</c:v>
                </c:pt>
                <c:pt idx="116">
                  <c:v>54.374999999999993</c:v>
                </c:pt>
                <c:pt idx="117">
                  <c:v>52.483333333333327</c:v>
                </c:pt>
                <c:pt idx="118">
                  <c:v>56.974999999999994</c:v>
                </c:pt>
                <c:pt idx="119">
                  <c:v>55.441666666666656</c:v>
                </c:pt>
                <c:pt idx="120">
                  <c:v>54.1</c:v>
                </c:pt>
              </c:numCache>
            </c:numRef>
          </c:yVal>
        </c:ser>
        <c:ser>
          <c:idx val="7"/>
          <c:order val="7"/>
          <c:spPr>
            <a:ln w="28575">
              <a:noFill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4.0510118798499216E-2"/>
                  <c:y val="0.1681846840292934"/>
                </c:manualLayout>
              </c:layout>
              <c:numFmt formatCode="General" sourceLinked="0"/>
            </c:trendlineLbl>
          </c:trendline>
          <c:xVal>
            <c:numRef>
              <c:f>Data!$B$113:$B$217</c:f>
              <c:numCache>
                <c:formatCode>General</c:formatCode>
                <c:ptCount val="105"/>
                <c:pt idx="0">
                  <c:v>1909</c:v>
                </c:pt>
                <c:pt idx="1">
                  <c:v>1910</c:v>
                </c:pt>
                <c:pt idx="2">
                  <c:v>1911</c:v>
                </c:pt>
                <c:pt idx="3">
                  <c:v>1912</c:v>
                </c:pt>
                <c:pt idx="4">
                  <c:v>1913</c:v>
                </c:pt>
                <c:pt idx="5">
                  <c:v>1914</c:v>
                </c:pt>
                <c:pt idx="6">
                  <c:v>1915</c:v>
                </c:pt>
                <c:pt idx="7">
                  <c:v>1916</c:v>
                </c:pt>
                <c:pt idx="8">
                  <c:v>1917</c:v>
                </c:pt>
                <c:pt idx="9">
                  <c:v>1918</c:v>
                </c:pt>
                <c:pt idx="10">
                  <c:v>1916</c:v>
                </c:pt>
                <c:pt idx="11">
                  <c:v>1917</c:v>
                </c:pt>
                <c:pt idx="12">
                  <c:v>1918</c:v>
                </c:pt>
                <c:pt idx="13">
                  <c:v>1919</c:v>
                </c:pt>
                <c:pt idx="14">
                  <c:v>1920</c:v>
                </c:pt>
                <c:pt idx="15">
                  <c:v>1921</c:v>
                </c:pt>
                <c:pt idx="16">
                  <c:v>1922</c:v>
                </c:pt>
                <c:pt idx="17">
                  <c:v>1923</c:v>
                </c:pt>
                <c:pt idx="18">
                  <c:v>1924</c:v>
                </c:pt>
                <c:pt idx="19">
                  <c:v>1925</c:v>
                </c:pt>
                <c:pt idx="20">
                  <c:v>1926</c:v>
                </c:pt>
                <c:pt idx="21">
                  <c:v>1927</c:v>
                </c:pt>
                <c:pt idx="22">
                  <c:v>1928</c:v>
                </c:pt>
                <c:pt idx="23">
                  <c:v>1929</c:v>
                </c:pt>
                <c:pt idx="24">
                  <c:v>1930</c:v>
                </c:pt>
                <c:pt idx="25">
                  <c:v>1931</c:v>
                </c:pt>
                <c:pt idx="26">
                  <c:v>1932</c:v>
                </c:pt>
                <c:pt idx="27">
                  <c:v>1933</c:v>
                </c:pt>
                <c:pt idx="28">
                  <c:v>1934</c:v>
                </c:pt>
                <c:pt idx="29">
                  <c:v>1935</c:v>
                </c:pt>
                <c:pt idx="30">
                  <c:v>1936</c:v>
                </c:pt>
                <c:pt idx="31">
                  <c:v>1937</c:v>
                </c:pt>
                <c:pt idx="32">
                  <c:v>1938</c:v>
                </c:pt>
                <c:pt idx="33">
                  <c:v>1939</c:v>
                </c:pt>
                <c:pt idx="34">
                  <c:v>1940</c:v>
                </c:pt>
                <c:pt idx="35">
                  <c:v>1941</c:v>
                </c:pt>
                <c:pt idx="36">
                  <c:v>1942</c:v>
                </c:pt>
                <c:pt idx="37">
                  <c:v>1943</c:v>
                </c:pt>
                <c:pt idx="38">
                  <c:v>1944</c:v>
                </c:pt>
                <c:pt idx="39">
                  <c:v>1945</c:v>
                </c:pt>
                <c:pt idx="40">
                  <c:v>1946</c:v>
                </c:pt>
                <c:pt idx="41">
                  <c:v>1947</c:v>
                </c:pt>
                <c:pt idx="42">
                  <c:v>1948</c:v>
                </c:pt>
                <c:pt idx="43">
                  <c:v>1949</c:v>
                </c:pt>
                <c:pt idx="44">
                  <c:v>1950</c:v>
                </c:pt>
                <c:pt idx="45">
                  <c:v>1951</c:v>
                </c:pt>
                <c:pt idx="46">
                  <c:v>1952</c:v>
                </c:pt>
                <c:pt idx="47">
                  <c:v>1953</c:v>
                </c:pt>
                <c:pt idx="48">
                  <c:v>1954</c:v>
                </c:pt>
                <c:pt idx="49">
                  <c:v>1955</c:v>
                </c:pt>
                <c:pt idx="50">
                  <c:v>1956</c:v>
                </c:pt>
                <c:pt idx="51">
                  <c:v>1957</c:v>
                </c:pt>
                <c:pt idx="52">
                  <c:v>1958</c:v>
                </c:pt>
                <c:pt idx="53">
                  <c:v>1959</c:v>
                </c:pt>
                <c:pt idx="54">
                  <c:v>1960</c:v>
                </c:pt>
                <c:pt idx="55">
                  <c:v>1961</c:v>
                </c:pt>
                <c:pt idx="56">
                  <c:v>1962</c:v>
                </c:pt>
                <c:pt idx="57">
                  <c:v>1963</c:v>
                </c:pt>
                <c:pt idx="58">
                  <c:v>1964</c:v>
                </c:pt>
                <c:pt idx="59">
                  <c:v>1965</c:v>
                </c:pt>
                <c:pt idx="60">
                  <c:v>1966</c:v>
                </c:pt>
                <c:pt idx="61">
                  <c:v>1967</c:v>
                </c:pt>
                <c:pt idx="62">
                  <c:v>1968</c:v>
                </c:pt>
                <c:pt idx="63">
                  <c:v>1969</c:v>
                </c:pt>
                <c:pt idx="64">
                  <c:v>1970</c:v>
                </c:pt>
                <c:pt idx="65">
                  <c:v>1971</c:v>
                </c:pt>
                <c:pt idx="66">
                  <c:v>1972</c:v>
                </c:pt>
                <c:pt idx="67">
                  <c:v>1973</c:v>
                </c:pt>
                <c:pt idx="68">
                  <c:v>1974</c:v>
                </c:pt>
                <c:pt idx="69">
                  <c:v>1975</c:v>
                </c:pt>
                <c:pt idx="70">
                  <c:v>1976</c:v>
                </c:pt>
                <c:pt idx="71">
                  <c:v>1977</c:v>
                </c:pt>
                <c:pt idx="72">
                  <c:v>1978</c:v>
                </c:pt>
                <c:pt idx="73">
                  <c:v>1979</c:v>
                </c:pt>
                <c:pt idx="74">
                  <c:v>1980</c:v>
                </c:pt>
                <c:pt idx="75">
                  <c:v>1981</c:v>
                </c:pt>
                <c:pt idx="76">
                  <c:v>1982</c:v>
                </c:pt>
                <c:pt idx="77">
                  <c:v>1983</c:v>
                </c:pt>
                <c:pt idx="78">
                  <c:v>1984</c:v>
                </c:pt>
                <c:pt idx="79">
                  <c:v>1985</c:v>
                </c:pt>
                <c:pt idx="80">
                  <c:v>1986</c:v>
                </c:pt>
                <c:pt idx="81">
                  <c:v>1987</c:v>
                </c:pt>
                <c:pt idx="82">
                  <c:v>1988</c:v>
                </c:pt>
                <c:pt idx="83">
                  <c:v>1989</c:v>
                </c:pt>
                <c:pt idx="84">
                  <c:v>1990</c:v>
                </c:pt>
                <c:pt idx="85">
                  <c:v>1991</c:v>
                </c:pt>
                <c:pt idx="86">
                  <c:v>1992</c:v>
                </c:pt>
                <c:pt idx="87">
                  <c:v>1993</c:v>
                </c:pt>
                <c:pt idx="88">
                  <c:v>1994</c:v>
                </c:pt>
                <c:pt idx="89">
                  <c:v>1995</c:v>
                </c:pt>
                <c:pt idx="90">
                  <c:v>1996</c:v>
                </c:pt>
                <c:pt idx="91">
                  <c:v>1997</c:v>
                </c:pt>
                <c:pt idx="92">
                  <c:v>1998</c:v>
                </c:pt>
                <c:pt idx="93">
                  <c:v>1999</c:v>
                </c:pt>
                <c:pt idx="94">
                  <c:v>2000</c:v>
                </c:pt>
                <c:pt idx="95">
                  <c:v>2001</c:v>
                </c:pt>
                <c:pt idx="96">
                  <c:v>2002</c:v>
                </c:pt>
                <c:pt idx="97">
                  <c:v>2003</c:v>
                </c:pt>
                <c:pt idx="98">
                  <c:v>2004</c:v>
                </c:pt>
                <c:pt idx="99">
                  <c:v>2005</c:v>
                </c:pt>
                <c:pt idx="100">
                  <c:v>2006</c:v>
                </c:pt>
                <c:pt idx="101">
                  <c:v>2007</c:v>
                </c:pt>
                <c:pt idx="102">
                  <c:v>2008</c:v>
                </c:pt>
                <c:pt idx="103">
                  <c:v>2009</c:v>
                </c:pt>
                <c:pt idx="104">
                  <c:v>2010</c:v>
                </c:pt>
              </c:numCache>
            </c:numRef>
          </c:xVal>
          <c:yVal>
            <c:numRef>
              <c:f>Data!$F$113:$F$217</c:f>
              <c:numCache>
                <c:formatCode>0.0</c:formatCode>
                <c:ptCount val="105"/>
                <c:pt idx="0">
                  <c:v>53.449999999999996</c:v>
                </c:pt>
                <c:pt idx="1">
                  <c:v>52.949999999999996</c:v>
                </c:pt>
                <c:pt idx="2">
                  <c:v>55.25</c:v>
                </c:pt>
                <c:pt idx="3">
                  <c:v>52.25</c:v>
                </c:pt>
                <c:pt idx="4">
                  <c:v>55.55</c:v>
                </c:pt>
                <c:pt idx="5">
                  <c:v>53.949999999999996</c:v>
                </c:pt>
                <c:pt idx="6">
                  <c:v>52.25</c:v>
                </c:pt>
                <c:pt idx="7">
                  <c:v>54.05</c:v>
                </c:pt>
                <c:pt idx="8">
                  <c:v>50.949999999999996</c:v>
                </c:pt>
                <c:pt idx="9">
                  <c:v>53.949999999999996</c:v>
                </c:pt>
                <c:pt idx="10">
                  <c:v>53.449999999999996</c:v>
                </c:pt>
                <c:pt idx="11">
                  <c:v>50.425000000000004</c:v>
                </c:pt>
                <c:pt idx="12">
                  <c:v>53.6</c:v>
                </c:pt>
                <c:pt idx="13">
                  <c:v>54.374999999999993</c:v>
                </c:pt>
                <c:pt idx="14">
                  <c:v>52.483333333333327</c:v>
                </c:pt>
                <c:pt idx="15">
                  <c:v>56.974999999999994</c:v>
                </c:pt>
                <c:pt idx="16">
                  <c:v>55.441666666666656</c:v>
                </c:pt>
                <c:pt idx="17">
                  <c:v>54.1</c:v>
                </c:pt>
                <c:pt idx="18">
                  <c:v>51.800000000000004</c:v>
                </c:pt>
                <c:pt idx="19">
                  <c:v>54.408333333333339</c:v>
                </c:pt>
                <c:pt idx="20">
                  <c:v>52.441666666666663</c:v>
                </c:pt>
                <c:pt idx="21">
                  <c:v>54.949999999999996</c:v>
                </c:pt>
                <c:pt idx="22">
                  <c:v>53.308333333333337</c:v>
                </c:pt>
                <c:pt idx="23">
                  <c:v>52.875</c:v>
                </c:pt>
                <c:pt idx="24">
                  <c:v>55.441666666666663</c:v>
                </c:pt>
                <c:pt idx="25">
                  <c:v>56.82500000000001</c:v>
                </c:pt>
                <c:pt idx="26">
                  <c:v>55.06666666666667</c:v>
                </c:pt>
                <c:pt idx="27">
                  <c:v>56.091666666666669</c:v>
                </c:pt>
                <c:pt idx="28">
                  <c:v>55.574999999999989</c:v>
                </c:pt>
                <c:pt idx="29">
                  <c:v>53.941666666666684</c:v>
                </c:pt>
                <c:pt idx="30">
                  <c:v>54.70000000000001</c:v>
                </c:pt>
                <c:pt idx="31">
                  <c:v>53.641666666666673</c:v>
                </c:pt>
                <c:pt idx="32">
                  <c:v>56.274999999999999</c:v>
                </c:pt>
                <c:pt idx="33">
                  <c:v>56.024999999999999</c:v>
                </c:pt>
                <c:pt idx="34">
                  <c:v>53.133333333333333</c:v>
                </c:pt>
                <c:pt idx="35">
                  <c:v>55.949999999999996</c:v>
                </c:pt>
                <c:pt idx="36">
                  <c:v>54.516666666666673</c:v>
                </c:pt>
                <c:pt idx="37">
                  <c:v>54.291666666666679</c:v>
                </c:pt>
                <c:pt idx="38">
                  <c:v>55.75</c:v>
                </c:pt>
                <c:pt idx="39">
                  <c:v>54.274999999999999</c:v>
                </c:pt>
                <c:pt idx="40">
                  <c:v>56.583333333333336</c:v>
                </c:pt>
                <c:pt idx="41">
                  <c:v>54.191666666666663</c:v>
                </c:pt>
                <c:pt idx="42">
                  <c:v>55.333333333333336</c:v>
                </c:pt>
                <c:pt idx="43">
                  <c:v>57.258333333333326</c:v>
                </c:pt>
                <c:pt idx="44">
                  <c:v>54.199999999999996</c:v>
                </c:pt>
                <c:pt idx="45">
                  <c:v>54.925000000000004</c:v>
                </c:pt>
                <c:pt idx="46">
                  <c:v>55.991666666666667</c:v>
                </c:pt>
                <c:pt idx="47">
                  <c:v>56.833333333333336</c:v>
                </c:pt>
                <c:pt idx="48">
                  <c:v>56.291666666666664</c:v>
                </c:pt>
                <c:pt idx="49">
                  <c:v>55.383333333333333</c:v>
                </c:pt>
                <c:pt idx="50">
                  <c:v>55.108333333333341</c:v>
                </c:pt>
                <c:pt idx="51">
                  <c:v>55.208333333333336</c:v>
                </c:pt>
                <c:pt idx="52">
                  <c:v>52.725000000000001</c:v>
                </c:pt>
                <c:pt idx="53">
                  <c:v>56.058333333333337</c:v>
                </c:pt>
                <c:pt idx="54">
                  <c:v>53.616666666666653</c:v>
                </c:pt>
                <c:pt idx="55">
                  <c:v>54.158333333333339</c:v>
                </c:pt>
                <c:pt idx="56">
                  <c:v>54.108333333333327</c:v>
                </c:pt>
                <c:pt idx="57">
                  <c:v>53.5</c:v>
                </c:pt>
                <c:pt idx="58">
                  <c:v>55.616666666666667</c:v>
                </c:pt>
                <c:pt idx="59">
                  <c:v>55.266666666666673</c:v>
                </c:pt>
                <c:pt idx="60">
                  <c:v>53.216666666666669</c:v>
                </c:pt>
                <c:pt idx="61">
                  <c:v>53.641666666666659</c:v>
                </c:pt>
                <c:pt idx="62">
                  <c:v>53.70000000000001</c:v>
                </c:pt>
                <c:pt idx="63">
                  <c:v>53.291666666666664</c:v>
                </c:pt>
                <c:pt idx="64">
                  <c:v>54.533333333333331</c:v>
                </c:pt>
                <c:pt idx="65">
                  <c:v>54.816666666666663</c:v>
                </c:pt>
                <c:pt idx="66">
                  <c:v>53.20000000000001</c:v>
                </c:pt>
                <c:pt idx="67">
                  <c:v>56.183333333333337</c:v>
                </c:pt>
                <c:pt idx="68">
                  <c:v>54.93333333333333</c:v>
                </c:pt>
                <c:pt idx="69">
                  <c:v>56.091666666666669</c:v>
                </c:pt>
                <c:pt idx="70">
                  <c:v>53.333333333333336</c:v>
                </c:pt>
                <c:pt idx="71">
                  <c:v>54.141666666666673</c:v>
                </c:pt>
                <c:pt idx="72">
                  <c:v>52.524999999999999</c:v>
                </c:pt>
                <c:pt idx="73">
                  <c:v>52.275000000000006</c:v>
                </c:pt>
                <c:pt idx="74">
                  <c:v>54</c:v>
                </c:pt>
                <c:pt idx="75">
                  <c:v>53.966666666666661</c:v>
                </c:pt>
                <c:pt idx="76">
                  <c:v>54.499999999999993</c:v>
                </c:pt>
                <c:pt idx="77">
                  <c:v>54.76</c:v>
                </c:pt>
                <c:pt idx="78">
                  <c:v>54.538333333333334</c:v>
                </c:pt>
                <c:pt idx="79">
                  <c:v>54.446666666666665</c:v>
                </c:pt>
                <c:pt idx="80">
                  <c:v>55.896666666666675</c:v>
                </c:pt>
                <c:pt idx="81">
                  <c:v>56.246666666666655</c:v>
                </c:pt>
                <c:pt idx="82">
                  <c:v>54.146666666666654</c:v>
                </c:pt>
                <c:pt idx="83">
                  <c:v>53.146666666666661</c:v>
                </c:pt>
                <c:pt idx="84">
                  <c:v>56.37166666666667</c:v>
                </c:pt>
                <c:pt idx="85">
                  <c:v>56.471666666666671</c:v>
                </c:pt>
                <c:pt idx="86">
                  <c:v>54.338333333333338</c:v>
                </c:pt>
                <c:pt idx="87">
                  <c:v>54.346666666666664</c:v>
                </c:pt>
                <c:pt idx="88">
                  <c:v>54.713333333333338</c:v>
                </c:pt>
                <c:pt idx="89">
                  <c:v>54.24666666666667</c:v>
                </c:pt>
                <c:pt idx="90">
                  <c:v>53.171666666666667</c:v>
                </c:pt>
                <c:pt idx="91">
                  <c:v>53.738333333333344</c:v>
                </c:pt>
                <c:pt idx="92">
                  <c:v>56.505000000000003</c:v>
                </c:pt>
                <c:pt idx="93">
                  <c:v>55.321666666666665</c:v>
                </c:pt>
                <c:pt idx="94">
                  <c:v>53.73833333333333</c:v>
                </c:pt>
                <c:pt idx="95">
                  <c:v>54.754999999999995</c:v>
                </c:pt>
                <c:pt idx="96">
                  <c:v>54.688333333333318</c:v>
                </c:pt>
                <c:pt idx="97">
                  <c:v>52.663333333333334</c:v>
                </c:pt>
                <c:pt idx="98">
                  <c:v>54.288333333333327</c:v>
                </c:pt>
                <c:pt idx="99">
                  <c:v>54.771666666666654</c:v>
                </c:pt>
                <c:pt idx="100">
                  <c:v>55.354999999999997</c:v>
                </c:pt>
                <c:pt idx="101">
                  <c:v>56.071666666666665</c:v>
                </c:pt>
                <c:pt idx="102">
                  <c:v>54.021666666666661</c:v>
                </c:pt>
                <c:pt idx="103">
                  <c:v>53.929999999999993</c:v>
                </c:pt>
                <c:pt idx="104">
                  <c:v>54.48833333333333</c:v>
                </c:pt>
              </c:numCache>
            </c:numRef>
          </c:yVal>
        </c:ser>
        <c:axId val="52072832"/>
        <c:axId val="52074368"/>
      </c:scatterChart>
      <c:valAx>
        <c:axId val="52072832"/>
        <c:scaling>
          <c:orientation val="minMax"/>
          <c:max val="2020"/>
          <c:min val="1800"/>
        </c:scaling>
        <c:axPos val="b"/>
        <c:numFmt formatCode="General" sourceLinked="1"/>
        <c:minorTickMark val="out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2074368"/>
        <c:crosses val="autoZero"/>
        <c:crossBetween val="midCat"/>
      </c:valAx>
      <c:valAx>
        <c:axId val="52074368"/>
        <c:scaling>
          <c:orientation val="minMax"/>
          <c:max val="60"/>
          <c:min val="40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Temperature, F</a:t>
                </a:r>
              </a:p>
            </c:rich>
          </c:tx>
        </c:title>
        <c:numFmt formatCode="0.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2072832"/>
        <c:crosses val="autoZero"/>
        <c:crossBetween val="midCat"/>
      </c:valAx>
      <c:spPr>
        <a:solidFill>
          <a:srgbClr val="FFFFCC">
            <a:alpha val="32941"/>
          </a:srgbClr>
        </a:solidFill>
        <a:ln>
          <a:solidFill>
            <a:sysClr val="windowText" lastClr="000000"/>
          </a:solidFill>
        </a:ln>
      </c:spPr>
    </c:plotArea>
    <c:plotVisOnly val="1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precipitation - 3 pt moving avg</a:t>
            </a:r>
          </a:p>
        </c:rich>
      </c:tx>
      <c:layout>
        <c:manualLayout>
          <c:xMode val="edge"/>
          <c:yMode val="edge"/>
          <c:x val="0.13709091156383235"/>
          <c:y val="3.6350366008114442E-2"/>
        </c:manualLayout>
      </c:layout>
      <c:overlay val="1"/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Data!$I$39:$I$88</c:f>
              <c:numCache>
                <c:formatCode>General</c:formatCode>
                <c:ptCount val="50"/>
                <c:pt idx="0">
                  <c:v>1835</c:v>
                </c:pt>
                <c:pt idx="1">
                  <c:v>1836</c:v>
                </c:pt>
                <c:pt idx="2">
                  <c:v>1837</c:v>
                </c:pt>
                <c:pt idx="3">
                  <c:v>1838</c:v>
                </c:pt>
                <c:pt idx="4">
                  <c:v>1839</c:v>
                </c:pt>
                <c:pt idx="5">
                  <c:v>1840</c:v>
                </c:pt>
                <c:pt idx="6">
                  <c:v>1841</c:v>
                </c:pt>
                <c:pt idx="7">
                  <c:v>1842</c:v>
                </c:pt>
                <c:pt idx="8">
                  <c:v>1843</c:v>
                </c:pt>
                <c:pt idx="9">
                  <c:v>1844</c:v>
                </c:pt>
                <c:pt idx="10">
                  <c:v>1845</c:v>
                </c:pt>
                <c:pt idx="11">
                  <c:v>1846</c:v>
                </c:pt>
                <c:pt idx="12">
                  <c:v>1847</c:v>
                </c:pt>
                <c:pt idx="13">
                  <c:v>1848</c:v>
                </c:pt>
                <c:pt idx="14">
                  <c:v>1849</c:v>
                </c:pt>
                <c:pt idx="15">
                  <c:v>1850</c:v>
                </c:pt>
                <c:pt idx="16">
                  <c:v>1851</c:v>
                </c:pt>
                <c:pt idx="17">
                  <c:v>1852</c:v>
                </c:pt>
                <c:pt idx="18">
                  <c:v>1853</c:v>
                </c:pt>
                <c:pt idx="19">
                  <c:v>1854</c:v>
                </c:pt>
                <c:pt idx="20">
                  <c:v>1855</c:v>
                </c:pt>
                <c:pt idx="21">
                  <c:v>1856</c:v>
                </c:pt>
                <c:pt idx="22">
                  <c:v>1857</c:v>
                </c:pt>
                <c:pt idx="23">
                  <c:v>1858</c:v>
                </c:pt>
                <c:pt idx="24">
                  <c:v>1859</c:v>
                </c:pt>
                <c:pt idx="25">
                  <c:v>1860</c:v>
                </c:pt>
                <c:pt idx="26">
                  <c:v>1861</c:v>
                </c:pt>
                <c:pt idx="27">
                  <c:v>1862</c:v>
                </c:pt>
                <c:pt idx="28">
                  <c:v>1863</c:v>
                </c:pt>
                <c:pt idx="29">
                  <c:v>1864</c:v>
                </c:pt>
                <c:pt idx="30">
                  <c:v>1865</c:v>
                </c:pt>
                <c:pt idx="31">
                  <c:v>1866</c:v>
                </c:pt>
                <c:pt idx="32">
                  <c:v>1867</c:v>
                </c:pt>
                <c:pt idx="33">
                  <c:v>1868</c:v>
                </c:pt>
                <c:pt idx="34">
                  <c:v>1869</c:v>
                </c:pt>
                <c:pt idx="35">
                  <c:v>1870</c:v>
                </c:pt>
                <c:pt idx="36">
                  <c:v>1871</c:v>
                </c:pt>
                <c:pt idx="37">
                  <c:v>1872</c:v>
                </c:pt>
                <c:pt idx="38">
                  <c:v>1873</c:v>
                </c:pt>
                <c:pt idx="39">
                  <c:v>1874</c:v>
                </c:pt>
                <c:pt idx="40">
                  <c:v>1875</c:v>
                </c:pt>
                <c:pt idx="41">
                  <c:v>1876</c:v>
                </c:pt>
                <c:pt idx="42">
                  <c:v>1877</c:v>
                </c:pt>
                <c:pt idx="43">
                  <c:v>1878</c:v>
                </c:pt>
                <c:pt idx="44">
                  <c:v>1879</c:v>
                </c:pt>
                <c:pt idx="45">
                  <c:v>1880</c:v>
                </c:pt>
                <c:pt idx="46">
                  <c:v>1881</c:v>
                </c:pt>
                <c:pt idx="47">
                  <c:v>1882</c:v>
                </c:pt>
                <c:pt idx="48">
                  <c:v>1883</c:v>
                </c:pt>
                <c:pt idx="49">
                  <c:v>1884</c:v>
                </c:pt>
              </c:numCache>
            </c:numRef>
          </c:xVal>
          <c:yVal>
            <c:numRef>
              <c:f>Data!$K$39:$K$88</c:f>
              <c:numCache>
                <c:formatCode>0.0</c:formatCode>
                <c:ptCount val="50"/>
                <c:pt idx="0">
                  <c:v>44.344000000000001</c:v>
                </c:pt>
                <c:pt idx="1">
                  <c:v>47.924999999999997</c:v>
                </c:pt>
                <c:pt idx="2">
                  <c:v>50.75</c:v>
                </c:pt>
                <c:pt idx="3">
                  <c:v>46.516666666666673</c:v>
                </c:pt>
                <c:pt idx="4">
                  <c:v>37.393333333333331</c:v>
                </c:pt>
                <c:pt idx="5">
                  <c:v>38.936666666666667</c:v>
                </c:pt>
                <c:pt idx="6">
                  <c:v>39.47</c:v>
                </c:pt>
                <c:pt idx="7">
                  <c:v>43.226666666666667</c:v>
                </c:pt>
                <c:pt idx="8">
                  <c:v>44.53</c:v>
                </c:pt>
                <c:pt idx="9">
                  <c:v>45.193333333333328</c:v>
                </c:pt>
                <c:pt idx="10">
                  <c:v>46.889999999999993</c:v>
                </c:pt>
                <c:pt idx="11">
                  <c:v>47.646666666666668</c:v>
                </c:pt>
                <c:pt idx="12">
                  <c:v>54.360000000000007</c:v>
                </c:pt>
                <c:pt idx="13">
                  <c:v>55.76</c:v>
                </c:pt>
                <c:pt idx="14">
                  <c:v>55.576666666666661</c:v>
                </c:pt>
                <c:pt idx="15">
                  <c:v>52.77</c:v>
                </c:pt>
                <c:pt idx="16">
                  <c:v>46.476666666666659</c:v>
                </c:pt>
                <c:pt idx="17">
                  <c:v>46.839999999999996</c:v>
                </c:pt>
                <c:pt idx="18">
                  <c:v>42.330000000000005</c:v>
                </c:pt>
                <c:pt idx="19">
                  <c:v>48.686666666666667</c:v>
                </c:pt>
                <c:pt idx="20">
                  <c:v>47.133333333333333</c:v>
                </c:pt>
                <c:pt idx="21">
                  <c:v>41.886666666666663</c:v>
                </c:pt>
                <c:pt idx="22">
                  <c:v>36.713333333333331</c:v>
                </c:pt>
                <c:pt idx="23">
                  <c:v>36.616666666666667</c:v>
                </c:pt>
                <c:pt idx="24">
                  <c:v>43.156666666666666</c:v>
                </c:pt>
                <c:pt idx="25">
                  <c:v>43.129999999999995</c:v>
                </c:pt>
                <c:pt idx="26">
                  <c:v>41.12</c:v>
                </c:pt>
                <c:pt idx="27">
                  <c:v>38.796666666666667</c:v>
                </c:pt>
                <c:pt idx="28">
                  <c:v>40.423333333333332</c:v>
                </c:pt>
                <c:pt idx="29">
                  <c:v>37.169999999999995</c:v>
                </c:pt>
                <c:pt idx="30">
                  <c:v>39.116666666666667</c:v>
                </c:pt>
                <c:pt idx="31">
                  <c:v>42.386666666666663</c:v>
                </c:pt>
                <c:pt idx="32">
                  <c:v>41.330000000000005</c:v>
                </c:pt>
                <c:pt idx="33">
                  <c:v>40.536666666666662</c:v>
                </c:pt>
                <c:pt idx="34">
                  <c:v>36.976666666666667</c:v>
                </c:pt>
                <c:pt idx="35">
                  <c:v>36.22</c:v>
                </c:pt>
                <c:pt idx="36">
                  <c:v>33.046666666666667</c:v>
                </c:pt>
                <c:pt idx="37">
                  <c:v>31.616666666666664</c:v>
                </c:pt>
                <c:pt idx="38">
                  <c:v>36.116666666666667</c:v>
                </c:pt>
                <c:pt idx="39">
                  <c:v>37.96</c:v>
                </c:pt>
                <c:pt idx="40">
                  <c:v>40.523333333333333</c:v>
                </c:pt>
                <c:pt idx="41">
                  <c:v>44.27</c:v>
                </c:pt>
                <c:pt idx="42">
                  <c:v>43.283333333333331</c:v>
                </c:pt>
                <c:pt idx="43">
                  <c:v>42.963333333333331</c:v>
                </c:pt>
                <c:pt idx="44">
                  <c:v>42.623333333333335</c:v>
                </c:pt>
                <c:pt idx="45">
                  <c:v>49.29666666666666</c:v>
                </c:pt>
                <c:pt idx="46">
                  <c:v>51.170000000000009</c:v>
                </c:pt>
                <c:pt idx="47">
                  <c:v>51.343333333333334</c:v>
                </c:pt>
                <c:pt idx="48">
                  <c:v>50.57</c:v>
                </c:pt>
                <c:pt idx="49">
                  <c:v>47.916666666666664</c:v>
                </c:pt>
              </c:numCache>
            </c:numRef>
          </c:yVal>
        </c:ser>
        <c:ser>
          <c:idx val="1"/>
          <c:order val="1"/>
          <c:tx>
            <c:v>1835-1895</c:v>
          </c:tx>
          <c:spPr>
            <a:ln w="28575">
              <a:noFill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14124696295423717"/>
                  <c:y val="9.5860017698144048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/>
                  </a:pPr>
                  <a:endParaRPr lang="en-US"/>
                </a:p>
              </c:txPr>
            </c:trendlineLbl>
          </c:trendline>
          <c:xVal>
            <c:numRef>
              <c:f>Data!$I$39:$I$100</c:f>
              <c:numCache>
                <c:formatCode>General</c:formatCode>
                <c:ptCount val="62"/>
                <c:pt idx="0">
                  <c:v>1835</c:v>
                </c:pt>
                <c:pt idx="1">
                  <c:v>1836</c:v>
                </c:pt>
                <c:pt idx="2">
                  <c:v>1837</c:v>
                </c:pt>
                <c:pt idx="3">
                  <c:v>1838</c:v>
                </c:pt>
                <c:pt idx="4">
                  <c:v>1839</c:v>
                </c:pt>
                <c:pt idx="5">
                  <c:v>1840</c:v>
                </c:pt>
                <c:pt idx="6">
                  <c:v>1841</c:v>
                </c:pt>
                <c:pt idx="7">
                  <c:v>1842</c:v>
                </c:pt>
                <c:pt idx="8">
                  <c:v>1843</c:v>
                </c:pt>
                <c:pt idx="9">
                  <c:v>1844</c:v>
                </c:pt>
                <c:pt idx="10">
                  <c:v>1845</c:v>
                </c:pt>
                <c:pt idx="11">
                  <c:v>1846</c:v>
                </c:pt>
                <c:pt idx="12">
                  <c:v>1847</c:v>
                </c:pt>
                <c:pt idx="13">
                  <c:v>1848</c:v>
                </c:pt>
                <c:pt idx="14">
                  <c:v>1849</c:v>
                </c:pt>
                <c:pt idx="15">
                  <c:v>1850</c:v>
                </c:pt>
                <c:pt idx="16">
                  <c:v>1851</c:v>
                </c:pt>
                <c:pt idx="17">
                  <c:v>1852</c:v>
                </c:pt>
                <c:pt idx="18">
                  <c:v>1853</c:v>
                </c:pt>
                <c:pt idx="19">
                  <c:v>1854</c:v>
                </c:pt>
                <c:pt idx="20">
                  <c:v>1855</c:v>
                </c:pt>
                <c:pt idx="21">
                  <c:v>1856</c:v>
                </c:pt>
                <c:pt idx="22">
                  <c:v>1857</c:v>
                </c:pt>
                <c:pt idx="23">
                  <c:v>1858</c:v>
                </c:pt>
                <c:pt idx="24">
                  <c:v>1859</c:v>
                </c:pt>
                <c:pt idx="25">
                  <c:v>1860</c:v>
                </c:pt>
                <c:pt idx="26">
                  <c:v>1861</c:v>
                </c:pt>
                <c:pt idx="27">
                  <c:v>1862</c:v>
                </c:pt>
                <c:pt idx="28">
                  <c:v>1863</c:v>
                </c:pt>
                <c:pt idx="29">
                  <c:v>1864</c:v>
                </c:pt>
                <c:pt idx="30">
                  <c:v>1865</c:v>
                </c:pt>
                <c:pt idx="31">
                  <c:v>1866</c:v>
                </c:pt>
                <c:pt idx="32">
                  <c:v>1867</c:v>
                </c:pt>
                <c:pt idx="33">
                  <c:v>1868</c:v>
                </c:pt>
                <c:pt idx="34">
                  <c:v>1869</c:v>
                </c:pt>
                <c:pt idx="35">
                  <c:v>1870</c:v>
                </c:pt>
                <c:pt idx="36">
                  <c:v>1871</c:v>
                </c:pt>
                <c:pt idx="37">
                  <c:v>1872</c:v>
                </c:pt>
                <c:pt idx="38">
                  <c:v>1873</c:v>
                </c:pt>
                <c:pt idx="39">
                  <c:v>1874</c:v>
                </c:pt>
                <c:pt idx="40">
                  <c:v>1875</c:v>
                </c:pt>
                <c:pt idx="41">
                  <c:v>1876</c:v>
                </c:pt>
                <c:pt idx="42">
                  <c:v>1877</c:v>
                </c:pt>
                <c:pt idx="43">
                  <c:v>1878</c:v>
                </c:pt>
                <c:pt idx="44">
                  <c:v>1879</c:v>
                </c:pt>
                <c:pt idx="45">
                  <c:v>1880</c:v>
                </c:pt>
                <c:pt idx="46">
                  <c:v>1881</c:v>
                </c:pt>
                <c:pt idx="47">
                  <c:v>1882</c:v>
                </c:pt>
                <c:pt idx="48">
                  <c:v>1883</c:v>
                </c:pt>
                <c:pt idx="49">
                  <c:v>1884</c:v>
                </c:pt>
                <c:pt idx="50">
                  <c:v>1885</c:v>
                </c:pt>
                <c:pt idx="51">
                  <c:v>1886</c:v>
                </c:pt>
                <c:pt idx="52">
                  <c:v>1887</c:v>
                </c:pt>
                <c:pt idx="53">
                  <c:v>1888</c:v>
                </c:pt>
                <c:pt idx="54">
                  <c:v>1889</c:v>
                </c:pt>
                <c:pt idx="55">
                  <c:v>1890</c:v>
                </c:pt>
                <c:pt idx="56">
                  <c:v>1891</c:v>
                </c:pt>
                <c:pt idx="57">
                  <c:v>1892</c:v>
                </c:pt>
                <c:pt idx="58">
                  <c:v>1893</c:v>
                </c:pt>
                <c:pt idx="59">
                  <c:v>1894</c:v>
                </c:pt>
                <c:pt idx="60">
                  <c:v>1895</c:v>
                </c:pt>
                <c:pt idx="61">
                  <c:v>1896</c:v>
                </c:pt>
              </c:numCache>
            </c:numRef>
          </c:xVal>
          <c:yVal>
            <c:numRef>
              <c:f>Data!$K$39:$K$100</c:f>
              <c:numCache>
                <c:formatCode>0.0</c:formatCode>
                <c:ptCount val="62"/>
                <c:pt idx="0">
                  <c:v>44.344000000000001</c:v>
                </c:pt>
                <c:pt idx="1">
                  <c:v>47.924999999999997</c:v>
                </c:pt>
                <c:pt idx="2">
                  <c:v>50.75</c:v>
                </c:pt>
                <c:pt idx="3">
                  <c:v>46.516666666666673</c:v>
                </c:pt>
                <c:pt idx="4">
                  <c:v>37.393333333333331</c:v>
                </c:pt>
                <c:pt idx="5">
                  <c:v>38.936666666666667</c:v>
                </c:pt>
                <c:pt idx="6">
                  <c:v>39.47</c:v>
                </c:pt>
                <c:pt idx="7">
                  <c:v>43.226666666666667</c:v>
                </c:pt>
                <c:pt idx="8">
                  <c:v>44.53</c:v>
                </c:pt>
                <c:pt idx="9">
                  <c:v>45.193333333333328</c:v>
                </c:pt>
                <c:pt idx="10">
                  <c:v>46.889999999999993</c:v>
                </c:pt>
                <c:pt idx="11">
                  <c:v>47.646666666666668</c:v>
                </c:pt>
                <c:pt idx="12">
                  <c:v>54.360000000000007</c:v>
                </c:pt>
                <c:pt idx="13">
                  <c:v>55.76</c:v>
                </c:pt>
                <c:pt idx="14">
                  <c:v>55.576666666666661</c:v>
                </c:pt>
                <c:pt idx="15">
                  <c:v>52.77</c:v>
                </c:pt>
                <c:pt idx="16">
                  <c:v>46.476666666666659</c:v>
                </c:pt>
                <c:pt idx="17">
                  <c:v>46.839999999999996</c:v>
                </c:pt>
                <c:pt idx="18">
                  <c:v>42.330000000000005</c:v>
                </c:pt>
                <c:pt idx="19">
                  <c:v>48.686666666666667</c:v>
                </c:pt>
                <c:pt idx="20">
                  <c:v>47.133333333333333</c:v>
                </c:pt>
                <c:pt idx="21">
                  <c:v>41.886666666666663</c:v>
                </c:pt>
                <c:pt idx="22">
                  <c:v>36.713333333333331</c:v>
                </c:pt>
                <c:pt idx="23">
                  <c:v>36.616666666666667</c:v>
                </c:pt>
                <c:pt idx="24">
                  <c:v>43.156666666666666</c:v>
                </c:pt>
                <c:pt idx="25">
                  <c:v>43.129999999999995</c:v>
                </c:pt>
                <c:pt idx="26">
                  <c:v>41.12</c:v>
                </c:pt>
                <c:pt idx="27">
                  <c:v>38.796666666666667</c:v>
                </c:pt>
                <c:pt idx="28">
                  <c:v>40.423333333333332</c:v>
                </c:pt>
                <c:pt idx="29">
                  <c:v>37.169999999999995</c:v>
                </c:pt>
                <c:pt idx="30">
                  <c:v>39.116666666666667</c:v>
                </c:pt>
                <c:pt idx="31">
                  <c:v>42.386666666666663</c:v>
                </c:pt>
                <c:pt idx="32">
                  <c:v>41.330000000000005</c:v>
                </c:pt>
                <c:pt idx="33">
                  <c:v>40.536666666666662</c:v>
                </c:pt>
                <c:pt idx="34">
                  <c:v>36.976666666666667</c:v>
                </c:pt>
                <c:pt idx="35">
                  <c:v>36.22</c:v>
                </c:pt>
                <c:pt idx="36">
                  <c:v>33.046666666666667</c:v>
                </c:pt>
                <c:pt idx="37">
                  <c:v>31.616666666666664</c:v>
                </c:pt>
                <c:pt idx="38">
                  <c:v>36.116666666666667</c:v>
                </c:pt>
                <c:pt idx="39">
                  <c:v>37.96</c:v>
                </c:pt>
                <c:pt idx="40">
                  <c:v>40.523333333333333</c:v>
                </c:pt>
                <c:pt idx="41">
                  <c:v>44.27</c:v>
                </c:pt>
                <c:pt idx="42">
                  <c:v>43.283333333333331</c:v>
                </c:pt>
                <c:pt idx="43">
                  <c:v>42.963333333333331</c:v>
                </c:pt>
                <c:pt idx="44">
                  <c:v>42.623333333333335</c:v>
                </c:pt>
                <c:pt idx="45">
                  <c:v>49.29666666666666</c:v>
                </c:pt>
                <c:pt idx="46">
                  <c:v>51.170000000000009</c:v>
                </c:pt>
                <c:pt idx="47">
                  <c:v>51.343333333333334</c:v>
                </c:pt>
                <c:pt idx="48">
                  <c:v>50.57</c:v>
                </c:pt>
                <c:pt idx="49">
                  <c:v>47.916666666666664</c:v>
                </c:pt>
                <c:pt idx="50">
                  <c:v>41.856666666666662</c:v>
                </c:pt>
                <c:pt idx="51">
                  <c:v>34.856666666666662</c:v>
                </c:pt>
                <c:pt idx="52">
                  <c:v>33.456666666666663</c:v>
                </c:pt>
                <c:pt idx="53">
                  <c:v>33.770000000000003</c:v>
                </c:pt>
                <c:pt idx="54">
                  <c:v>33.626666666666672</c:v>
                </c:pt>
                <c:pt idx="55">
                  <c:v>37.833333333333336</c:v>
                </c:pt>
                <c:pt idx="56">
                  <c:v>39.020000000000003</c:v>
                </c:pt>
                <c:pt idx="57">
                  <c:v>39.363333333333337</c:v>
                </c:pt>
                <c:pt idx="58">
                  <c:v>38.130000000000003</c:v>
                </c:pt>
                <c:pt idx="59">
                  <c:v>34.18</c:v>
                </c:pt>
                <c:pt idx="60">
                  <c:v>33.306666666666665</c:v>
                </c:pt>
                <c:pt idx="61">
                  <c:v>30.133333333333336</c:v>
                </c:pt>
              </c:numCache>
            </c:numRef>
          </c:yVal>
        </c:ser>
        <c:ser>
          <c:idx val="2"/>
          <c:order val="2"/>
          <c:tx>
            <c:v>1895-2010</c:v>
          </c:tx>
          <c:spPr>
            <a:ln w="28575">
              <a:noFill/>
            </a:ln>
          </c:spPr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-0.12100072120291623"/>
                  <c:y val="0.2670939345295878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/>
                  </a:pPr>
                  <a:endParaRPr lang="en-US"/>
                </a:p>
              </c:txPr>
            </c:trendlineLbl>
          </c:trendline>
          <c:xVal>
            <c:numRef>
              <c:f>Data!$I$100:$I$217</c:f>
              <c:numCache>
                <c:formatCode>General</c:formatCode>
                <c:ptCount val="11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1916</c:v>
                </c:pt>
                <c:pt idx="24">
                  <c:v>1917</c:v>
                </c:pt>
                <c:pt idx="25">
                  <c:v>1918</c:v>
                </c:pt>
                <c:pt idx="26">
                  <c:v>1919</c:v>
                </c:pt>
                <c:pt idx="27">
                  <c:v>1920</c:v>
                </c:pt>
                <c:pt idx="28">
                  <c:v>1921</c:v>
                </c:pt>
                <c:pt idx="29">
                  <c:v>1922</c:v>
                </c:pt>
                <c:pt idx="30">
                  <c:v>1923</c:v>
                </c:pt>
                <c:pt idx="31">
                  <c:v>1924</c:v>
                </c:pt>
                <c:pt idx="32">
                  <c:v>1925</c:v>
                </c:pt>
                <c:pt idx="33">
                  <c:v>1926</c:v>
                </c:pt>
                <c:pt idx="34">
                  <c:v>1927</c:v>
                </c:pt>
                <c:pt idx="35">
                  <c:v>1928</c:v>
                </c:pt>
                <c:pt idx="36">
                  <c:v>1929</c:v>
                </c:pt>
                <c:pt idx="37">
                  <c:v>1930</c:v>
                </c:pt>
                <c:pt idx="38">
                  <c:v>1931</c:v>
                </c:pt>
                <c:pt idx="39">
                  <c:v>1932</c:v>
                </c:pt>
                <c:pt idx="40">
                  <c:v>1933</c:v>
                </c:pt>
                <c:pt idx="41">
                  <c:v>1934</c:v>
                </c:pt>
                <c:pt idx="42">
                  <c:v>1935</c:v>
                </c:pt>
                <c:pt idx="43">
                  <c:v>1936</c:v>
                </c:pt>
                <c:pt idx="44">
                  <c:v>1937</c:v>
                </c:pt>
                <c:pt idx="45">
                  <c:v>1938</c:v>
                </c:pt>
                <c:pt idx="46">
                  <c:v>1939</c:v>
                </c:pt>
                <c:pt idx="47">
                  <c:v>1940</c:v>
                </c:pt>
                <c:pt idx="48">
                  <c:v>1941</c:v>
                </c:pt>
                <c:pt idx="49">
                  <c:v>1942</c:v>
                </c:pt>
                <c:pt idx="50">
                  <c:v>1943</c:v>
                </c:pt>
                <c:pt idx="51">
                  <c:v>1944</c:v>
                </c:pt>
                <c:pt idx="52">
                  <c:v>1945</c:v>
                </c:pt>
                <c:pt idx="53">
                  <c:v>1946</c:v>
                </c:pt>
                <c:pt idx="54">
                  <c:v>1947</c:v>
                </c:pt>
                <c:pt idx="55">
                  <c:v>1948</c:v>
                </c:pt>
                <c:pt idx="56">
                  <c:v>1949</c:v>
                </c:pt>
                <c:pt idx="57">
                  <c:v>1950</c:v>
                </c:pt>
                <c:pt idx="58">
                  <c:v>1951</c:v>
                </c:pt>
                <c:pt idx="59">
                  <c:v>1952</c:v>
                </c:pt>
                <c:pt idx="60">
                  <c:v>1953</c:v>
                </c:pt>
                <c:pt idx="61">
                  <c:v>1954</c:v>
                </c:pt>
                <c:pt idx="62">
                  <c:v>1955</c:v>
                </c:pt>
                <c:pt idx="63">
                  <c:v>1956</c:v>
                </c:pt>
                <c:pt idx="64">
                  <c:v>1957</c:v>
                </c:pt>
                <c:pt idx="65">
                  <c:v>1958</c:v>
                </c:pt>
                <c:pt idx="66">
                  <c:v>1959</c:v>
                </c:pt>
                <c:pt idx="67">
                  <c:v>1960</c:v>
                </c:pt>
                <c:pt idx="68">
                  <c:v>1961</c:v>
                </c:pt>
                <c:pt idx="69">
                  <c:v>1962</c:v>
                </c:pt>
                <c:pt idx="70">
                  <c:v>1963</c:v>
                </c:pt>
                <c:pt idx="71">
                  <c:v>1964</c:v>
                </c:pt>
                <c:pt idx="72">
                  <c:v>1965</c:v>
                </c:pt>
                <c:pt idx="73">
                  <c:v>1966</c:v>
                </c:pt>
                <c:pt idx="74">
                  <c:v>1967</c:v>
                </c:pt>
                <c:pt idx="75">
                  <c:v>1968</c:v>
                </c:pt>
                <c:pt idx="76">
                  <c:v>1969</c:v>
                </c:pt>
                <c:pt idx="77">
                  <c:v>1970</c:v>
                </c:pt>
                <c:pt idx="78">
                  <c:v>1971</c:v>
                </c:pt>
                <c:pt idx="79">
                  <c:v>1972</c:v>
                </c:pt>
                <c:pt idx="80">
                  <c:v>1973</c:v>
                </c:pt>
                <c:pt idx="81">
                  <c:v>1974</c:v>
                </c:pt>
                <c:pt idx="82">
                  <c:v>1975</c:v>
                </c:pt>
                <c:pt idx="83">
                  <c:v>1976</c:v>
                </c:pt>
                <c:pt idx="84">
                  <c:v>1977</c:v>
                </c:pt>
                <c:pt idx="85">
                  <c:v>1978</c:v>
                </c:pt>
                <c:pt idx="86">
                  <c:v>1979</c:v>
                </c:pt>
                <c:pt idx="87">
                  <c:v>1980</c:v>
                </c:pt>
                <c:pt idx="88">
                  <c:v>1981</c:v>
                </c:pt>
                <c:pt idx="89">
                  <c:v>1982</c:v>
                </c:pt>
                <c:pt idx="90">
                  <c:v>1983</c:v>
                </c:pt>
                <c:pt idx="91">
                  <c:v>1984</c:v>
                </c:pt>
                <c:pt idx="92">
                  <c:v>1985</c:v>
                </c:pt>
                <c:pt idx="93">
                  <c:v>1986</c:v>
                </c:pt>
                <c:pt idx="94">
                  <c:v>1987</c:v>
                </c:pt>
                <c:pt idx="95">
                  <c:v>1988</c:v>
                </c:pt>
                <c:pt idx="96">
                  <c:v>1989</c:v>
                </c:pt>
                <c:pt idx="97">
                  <c:v>1990</c:v>
                </c:pt>
                <c:pt idx="98">
                  <c:v>1991</c:v>
                </c:pt>
                <c:pt idx="99">
                  <c:v>1992</c:v>
                </c:pt>
                <c:pt idx="100">
                  <c:v>1993</c:v>
                </c:pt>
                <c:pt idx="101">
                  <c:v>1994</c:v>
                </c:pt>
                <c:pt idx="102">
                  <c:v>1995</c:v>
                </c:pt>
                <c:pt idx="103">
                  <c:v>1996</c:v>
                </c:pt>
                <c:pt idx="104">
                  <c:v>1997</c:v>
                </c:pt>
                <c:pt idx="105">
                  <c:v>1998</c:v>
                </c:pt>
                <c:pt idx="106">
                  <c:v>1999</c:v>
                </c:pt>
                <c:pt idx="107">
                  <c:v>2000</c:v>
                </c:pt>
                <c:pt idx="108">
                  <c:v>2001</c:v>
                </c:pt>
                <c:pt idx="109">
                  <c:v>2002</c:v>
                </c:pt>
                <c:pt idx="110">
                  <c:v>2003</c:v>
                </c:pt>
                <c:pt idx="111">
                  <c:v>2004</c:v>
                </c:pt>
                <c:pt idx="112">
                  <c:v>2005</c:v>
                </c:pt>
                <c:pt idx="113">
                  <c:v>2006</c:v>
                </c:pt>
                <c:pt idx="114">
                  <c:v>2007</c:v>
                </c:pt>
                <c:pt idx="115">
                  <c:v>2008</c:v>
                </c:pt>
                <c:pt idx="116">
                  <c:v>2009</c:v>
                </c:pt>
                <c:pt idx="117">
                  <c:v>2010</c:v>
                </c:pt>
              </c:numCache>
            </c:numRef>
          </c:xVal>
          <c:yVal>
            <c:numRef>
              <c:f>Data!$K$100:$K$217</c:f>
              <c:numCache>
                <c:formatCode>0.0</c:formatCode>
                <c:ptCount val="118"/>
                <c:pt idx="0">
                  <c:v>30.133333333333336</c:v>
                </c:pt>
                <c:pt idx="1">
                  <c:v>35.9</c:v>
                </c:pt>
                <c:pt idx="2">
                  <c:v>39.113333333333337</c:v>
                </c:pt>
                <c:pt idx="3">
                  <c:v>39.18333333333333</c:v>
                </c:pt>
                <c:pt idx="4">
                  <c:v>33.813333333333333</c:v>
                </c:pt>
                <c:pt idx="5">
                  <c:v>26.819999999999997</c:v>
                </c:pt>
                <c:pt idx="6">
                  <c:v>27.689999999999998</c:v>
                </c:pt>
                <c:pt idx="7">
                  <c:v>29.993333333333329</c:v>
                </c:pt>
                <c:pt idx="8">
                  <c:v>30.843333333333334</c:v>
                </c:pt>
                <c:pt idx="9">
                  <c:v>31.306666666666661</c:v>
                </c:pt>
                <c:pt idx="10">
                  <c:v>33.353333333333332</c:v>
                </c:pt>
                <c:pt idx="11">
                  <c:v>41.36</c:v>
                </c:pt>
                <c:pt idx="12">
                  <c:v>37.56</c:v>
                </c:pt>
                <c:pt idx="13">
                  <c:v>36.426666666666669</c:v>
                </c:pt>
                <c:pt idx="14">
                  <c:v>33.046666666666667</c:v>
                </c:pt>
                <c:pt idx="15">
                  <c:v>38.966666666666661</c:v>
                </c:pt>
                <c:pt idx="16">
                  <c:v>39.36</c:v>
                </c:pt>
                <c:pt idx="17">
                  <c:v>41.936666666666667</c:v>
                </c:pt>
                <c:pt idx="18">
                  <c:v>37.846666666666664</c:v>
                </c:pt>
                <c:pt idx="19">
                  <c:v>38.743333333333332</c:v>
                </c:pt>
                <c:pt idx="20">
                  <c:v>36.046666666666667</c:v>
                </c:pt>
                <c:pt idx="21">
                  <c:v>37.143333333333338</c:v>
                </c:pt>
                <c:pt idx="22">
                  <c:v>37.076666666666661</c:v>
                </c:pt>
                <c:pt idx="23">
                  <c:v>38.440000000000005</c:v>
                </c:pt>
                <c:pt idx="24">
                  <c:v>38.190000000000005</c:v>
                </c:pt>
                <c:pt idx="25">
                  <c:v>38.133333333333333</c:v>
                </c:pt>
                <c:pt idx="26">
                  <c:v>38.603333333333332</c:v>
                </c:pt>
                <c:pt idx="27">
                  <c:v>40.223333333333336</c:v>
                </c:pt>
                <c:pt idx="28">
                  <c:v>41.730000000000004</c:v>
                </c:pt>
                <c:pt idx="29">
                  <c:v>40.74</c:v>
                </c:pt>
                <c:pt idx="30">
                  <c:v>39.506666666666661</c:v>
                </c:pt>
                <c:pt idx="31">
                  <c:v>35.64</c:v>
                </c:pt>
                <c:pt idx="32">
                  <c:v>36.470000000000006</c:v>
                </c:pt>
                <c:pt idx="33">
                  <c:v>41.030000000000008</c:v>
                </c:pt>
                <c:pt idx="34">
                  <c:v>45.360000000000007</c:v>
                </c:pt>
                <c:pt idx="35">
                  <c:v>44.800000000000004</c:v>
                </c:pt>
                <c:pt idx="36">
                  <c:v>43.650000000000006</c:v>
                </c:pt>
                <c:pt idx="37">
                  <c:v>36.150000000000006</c:v>
                </c:pt>
                <c:pt idx="38">
                  <c:v>36.663333333333334</c:v>
                </c:pt>
                <c:pt idx="39">
                  <c:v>35.213333333333331</c:v>
                </c:pt>
                <c:pt idx="40">
                  <c:v>41.893333333333338</c:v>
                </c:pt>
                <c:pt idx="41">
                  <c:v>36.5</c:v>
                </c:pt>
                <c:pt idx="42">
                  <c:v>34.253333333333337</c:v>
                </c:pt>
                <c:pt idx="43">
                  <c:v>29.69</c:v>
                </c:pt>
                <c:pt idx="44">
                  <c:v>36.51</c:v>
                </c:pt>
                <c:pt idx="45">
                  <c:v>38.619999999999997</c:v>
                </c:pt>
                <c:pt idx="46">
                  <c:v>42.086666666666666</c:v>
                </c:pt>
                <c:pt idx="47">
                  <c:v>39.299999999999997</c:v>
                </c:pt>
                <c:pt idx="48">
                  <c:v>34.653333333333329</c:v>
                </c:pt>
                <c:pt idx="49">
                  <c:v>35.580000000000005</c:v>
                </c:pt>
                <c:pt idx="50">
                  <c:v>34.646666666666668</c:v>
                </c:pt>
                <c:pt idx="51">
                  <c:v>37.063333333333333</c:v>
                </c:pt>
                <c:pt idx="52">
                  <c:v>38.76</c:v>
                </c:pt>
                <c:pt idx="53">
                  <c:v>42.050000000000004</c:v>
                </c:pt>
                <c:pt idx="54">
                  <c:v>43.523333333333333</c:v>
                </c:pt>
                <c:pt idx="55">
                  <c:v>42.256666666666675</c:v>
                </c:pt>
                <c:pt idx="56">
                  <c:v>41.949999999999996</c:v>
                </c:pt>
                <c:pt idx="57">
                  <c:v>45.933333333333337</c:v>
                </c:pt>
                <c:pt idx="58">
                  <c:v>44.093333333333334</c:v>
                </c:pt>
                <c:pt idx="59">
                  <c:v>44.156666666666666</c:v>
                </c:pt>
                <c:pt idx="60">
                  <c:v>36.1</c:v>
                </c:pt>
                <c:pt idx="61">
                  <c:v>35.32</c:v>
                </c:pt>
                <c:pt idx="62">
                  <c:v>37.493333333333339</c:v>
                </c:pt>
                <c:pt idx="63">
                  <c:v>41.6</c:v>
                </c:pt>
                <c:pt idx="64">
                  <c:v>46.766666666666673</c:v>
                </c:pt>
                <c:pt idx="65">
                  <c:v>43.550000000000004</c:v>
                </c:pt>
                <c:pt idx="66">
                  <c:v>43.223333333333336</c:v>
                </c:pt>
                <c:pt idx="67">
                  <c:v>38.25</c:v>
                </c:pt>
                <c:pt idx="68">
                  <c:v>40.183333333333337</c:v>
                </c:pt>
                <c:pt idx="69">
                  <c:v>40.366666666666667</c:v>
                </c:pt>
                <c:pt idx="70">
                  <c:v>37.723333333333336</c:v>
                </c:pt>
                <c:pt idx="71">
                  <c:v>38.110000000000007</c:v>
                </c:pt>
                <c:pt idx="72">
                  <c:v>39.113333333333337</c:v>
                </c:pt>
                <c:pt idx="73">
                  <c:v>40.856666666666676</c:v>
                </c:pt>
                <c:pt idx="74">
                  <c:v>36.673333333333325</c:v>
                </c:pt>
                <c:pt idx="75">
                  <c:v>37.96</c:v>
                </c:pt>
                <c:pt idx="76">
                  <c:v>38.18</c:v>
                </c:pt>
                <c:pt idx="77">
                  <c:v>41.15</c:v>
                </c:pt>
                <c:pt idx="78">
                  <c:v>38.913333333333327</c:v>
                </c:pt>
                <c:pt idx="79">
                  <c:v>41.44</c:v>
                </c:pt>
                <c:pt idx="80">
                  <c:v>43.863333333333323</c:v>
                </c:pt>
                <c:pt idx="81">
                  <c:v>43.556666666666665</c:v>
                </c:pt>
                <c:pt idx="82">
                  <c:v>42.103333333333332</c:v>
                </c:pt>
                <c:pt idx="83">
                  <c:v>35.963333333333338</c:v>
                </c:pt>
                <c:pt idx="84">
                  <c:v>36.186666666666675</c:v>
                </c:pt>
                <c:pt idx="85">
                  <c:v>38.229999999999997</c:v>
                </c:pt>
                <c:pt idx="86">
                  <c:v>44.193333333333328</c:v>
                </c:pt>
                <c:pt idx="87">
                  <c:v>43.85</c:v>
                </c:pt>
                <c:pt idx="88">
                  <c:v>40.183333333333337</c:v>
                </c:pt>
                <c:pt idx="89">
                  <c:v>37.283333333333339</c:v>
                </c:pt>
                <c:pt idx="90">
                  <c:v>39.283333333333339</c:v>
                </c:pt>
                <c:pt idx="91">
                  <c:v>43.01</c:v>
                </c:pt>
                <c:pt idx="92">
                  <c:v>43.089999999999996</c:v>
                </c:pt>
                <c:pt idx="93">
                  <c:v>39.723333333333329</c:v>
                </c:pt>
                <c:pt idx="94">
                  <c:v>34.156666666666673</c:v>
                </c:pt>
                <c:pt idx="95">
                  <c:v>31.849999999999998</c:v>
                </c:pt>
                <c:pt idx="96">
                  <c:v>35.080000000000005</c:v>
                </c:pt>
                <c:pt idx="97">
                  <c:v>43.863333333333323</c:v>
                </c:pt>
                <c:pt idx="98">
                  <c:v>46.949999999999996</c:v>
                </c:pt>
                <c:pt idx="99">
                  <c:v>44.906666666666659</c:v>
                </c:pt>
                <c:pt idx="100">
                  <c:v>39.786666666666662</c:v>
                </c:pt>
                <c:pt idx="101">
                  <c:v>38.986666666666672</c:v>
                </c:pt>
                <c:pt idx="102">
                  <c:v>41.786666666666669</c:v>
                </c:pt>
                <c:pt idx="103">
                  <c:v>48.20000000000001</c:v>
                </c:pt>
                <c:pt idx="104">
                  <c:v>47.870000000000005</c:v>
                </c:pt>
                <c:pt idx="105">
                  <c:v>48.583333333333336</c:v>
                </c:pt>
                <c:pt idx="106">
                  <c:v>39.243333333333332</c:v>
                </c:pt>
                <c:pt idx="107">
                  <c:v>41.613333333333337</c:v>
                </c:pt>
                <c:pt idx="108">
                  <c:v>40.403333333333336</c:v>
                </c:pt>
                <c:pt idx="109">
                  <c:v>45.206666666666671</c:v>
                </c:pt>
                <c:pt idx="110">
                  <c:v>45.696666666666665</c:v>
                </c:pt>
                <c:pt idx="111">
                  <c:v>45.400000000000006</c:v>
                </c:pt>
                <c:pt idx="112">
                  <c:v>43.863333333333337</c:v>
                </c:pt>
                <c:pt idx="113">
                  <c:v>42.576666666666668</c:v>
                </c:pt>
                <c:pt idx="114">
                  <c:v>39.826666666666675</c:v>
                </c:pt>
                <c:pt idx="115">
                  <c:v>40.373333333333335</c:v>
                </c:pt>
                <c:pt idx="116">
                  <c:v>39.143333333333338</c:v>
                </c:pt>
                <c:pt idx="117">
                  <c:v>38.326666666666668</c:v>
                </c:pt>
              </c:numCache>
            </c:numRef>
          </c:yVal>
        </c:ser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</c:marker>
          <c:xVal>
            <c:numRef>
              <c:f>Data!$I$89:$I$122</c:f>
              <c:numCache>
                <c:formatCode>General</c:formatCode>
                <c:ptCount val="34"/>
                <c:pt idx="0">
                  <c:v>1885</c:v>
                </c:pt>
                <c:pt idx="1">
                  <c:v>1886</c:v>
                </c:pt>
                <c:pt idx="2">
                  <c:v>1887</c:v>
                </c:pt>
                <c:pt idx="3">
                  <c:v>1888</c:v>
                </c:pt>
                <c:pt idx="4">
                  <c:v>1889</c:v>
                </c:pt>
                <c:pt idx="5">
                  <c:v>1890</c:v>
                </c:pt>
                <c:pt idx="6">
                  <c:v>1891</c:v>
                </c:pt>
                <c:pt idx="7">
                  <c:v>1892</c:v>
                </c:pt>
                <c:pt idx="8">
                  <c:v>1893</c:v>
                </c:pt>
                <c:pt idx="9">
                  <c:v>1894</c:v>
                </c:pt>
                <c:pt idx="10">
                  <c:v>1895</c:v>
                </c:pt>
                <c:pt idx="11">
                  <c:v>1896</c:v>
                </c:pt>
                <c:pt idx="12">
                  <c:v>1897</c:v>
                </c:pt>
                <c:pt idx="13">
                  <c:v>1898</c:v>
                </c:pt>
                <c:pt idx="14">
                  <c:v>1899</c:v>
                </c:pt>
                <c:pt idx="15">
                  <c:v>1900</c:v>
                </c:pt>
                <c:pt idx="16">
                  <c:v>1901</c:v>
                </c:pt>
                <c:pt idx="17">
                  <c:v>1902</c:v>
                </c:pt>
                <c:pt idx="18">
                  <c:v>1903</c:v>
                </c:pt>
                <c:pt idx="19">
                  <c:v>1904</c:v>
                </c:pt>
                <c:pt idx="20">
                  <c:v>1905</c:v>
                </c:pt>
                <c:pt idx="21">
                  <c:v>1906</c:v>
                </c:pt>
                <c:pt idx="22">
                  <c:v>1907</c:v>
                </c:pt>
                <c:pt idx="23">
                  <c:v>1908</c:v>
                </c:pt>
                <c:pt idx="24">
                  <c:v>1909</c:v>
                </c:pt>
                <c:pt idx="25">
                  <c:v>1910</c:v>
                </c:pt>
                <c:pt idx="26">
                  <c:v>1911</c:v>
                </c:pt>
                <c:pt idx="27">
                  <c:v>1912</c:v>
                </c:pt>
                <c:pt idx="28">
                  <c:v>1913</c:v>
                </c:pt>
                <c:pt idx="29">
                  <c:v>1914</c:v>
                </c:pt>
                <c:pt idx="30">
                  <c:v>1915</c:v>
                </c:pt>
                <c:pt idx="31">
                  <c:v>1916</c:v>
                </c:pt>
                <c:pt idx="32">
                  <c:v>1917</c:v>
                </c:pt>
                <c:pt idx="33">
                  <c:v>1918</c:v>
                </c:pt>
              </c:numCache>
            </c:numRef>
          </c:xVal>
          <c:yVal>
            <c:numRef>
              <c:f>Data!$K$89:$K$122</c:f>
              <c:numCache>
                <c:formatCode>0.0</c:formatCode>
                <c:ptCount val="34"/>
                <c:pt idx="0">
                  <c:v>41.856666666666662</c:v>
                </c:pt>
                <c:pt idx="1">
                  <c:v>34.856666666666662</c:v>
                </c:pt>
                <c:pt idx="2">
                  <c:v>33.456666666666663</c:v>
                </c:pt>
                <c:pt idx="3">
                  <c:v>33.770000000000003</c:v>
                </c:pt>
                <c:pt idx="4">
                  <c:v>33.626666666666672</c:v>
                </c:pt>
                <c:pt idx="5">
                  <c:v>37.833333333333336</c:v>
                </c:pt>
                <c:pt idx="6">
                  <c:v>39.020000000000003</c:v>
                </c:pt>
                <c:pt idx="7">
                  <c:v>39.363333333333337</c:v>
                </c:pt>
                <c:pt idx="8">
                  <c:v>38.130000000000003</c:v>
                </c:pt>
                <c:pt idx="9">
                  <c:v>34.18</c:v>
                </c:pt>
                <c:pt idx="10">
                  <c:v>33.306666666666665</c:v>
                </c:pt>
                <c:pt idx="11">
                  <c:v>30.133333333333336</c:v>
                </c:pt>
                <c:pt idx="12">
                  <c:v>35.9</c:v>
                </c:pt>
                <c:pt idx="13">
                  <c:v>39.113333333333337</c:v>
                </c:pt>
                <c:pt idx="14">
                  <c:v>39.18333333333333</c:v>
                </c:pt>
                <c:pt idx="15">
                  <c:v>33.813333333333333</c:v>
                </c:pt>
                <c:pt idx="16">
                  <c:v>26.819999999999997</c:v>
                </c:pt>
                <c:pt idx="17">
                  <c:v>27.689999999999998</c:v>
                </c:pt>
                <c:pt idx="18">
                  <c:v>29.993333333333329</c:v>
                </c:pt>
                <c:pt idx="19">
                  <c:v>30.843333333333334</c:v>
                </c:pt>
                <c:pt idx="20">
                  <c:v>31.306666666666661</c:v>
                </c:pt>
                <c:pt idx="21">
                  <c:v>33.353333333333332</c:v>
                </c:pt>
                <c:pt idx="22">
                  <c:v>41.36</c:v>
                </c:pt>
                <c:pt idx="23">
                  <c:v>37.56</c:v>
                </c:pt>
                <c:pt idx="24">
                  <c:v>36.426666666666669</c:v>
                </c:pt>
                <c:pt idx="25">
                  <c:v>33.046666666666667</c:v>
                </c:pt>
                <c:pt idx="26">
                  <c:v>38.966666666666661</c:v>
                </c:pt>
                <c:pt idx="27">
                  <c:v>39.36</c:v>
                </c:pt>
                <c:pt idx="28">
                  <c:v>41.936666666666667</c:v>
                </c:pt>
                <c:pt idx="29">
                  <c:v>37.846666666666664</c:v>
                </c:pt>
                <c:pt idx="30">
                  <c:v>38.743333333333332</c:v>
                </c:pt>
                <c:pt idx="31">
                  <c:v>36.046666666666667</c:v>
                </c:pt>
                <c:pt idx="32">
                  <c:v>37.143333333333338</c:v>
                </c:pt>
                <c:pt idx="33">
                  <c:v>37.076666666666661</c:v>
                </c:pt>
              </c:numCache>
            </c:numRef>
          </c:yVal>
        </c:ser>
        <c:ser>
          <c:idx val="4"/>
          <c:order val="4"/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Data!$I$123:$I$189</c:f>
              <c:numCache>
                <c:formatCode>General</c:formatCode>
                <c:ptCount val="67"/>
                <c:pt idx="0">
                  <c:v>1916</c:v>
                </c:pt>
                <c:pt idx="1">
                  <c:v>1917</c:v>
                </c:pt>
                <c:pt idx="2">
                  <c:v>1918</c:v>
                </c:pt>
                <c:pt idx="3">
                  <c:v>1919</c:v>
                </c:pt>
                <c:pt idx="4">
                  <c:v>1920</c:v>
                </c:pt>
                <c:pt idx="5">
                  <c:v>1921</c:v>
                </c:pt>
                <c:pt idx="6">
                  <c:v>1922</c:v>
                </c:pt>
                <c:pt idx="7">
                  <c:v>1923</c:v>
                </c:pt>
                <c:pt idx="8">
                  <c:v>1924</c:v>
                </c:pt>
                <c:pt idx="9">
                  <c:v>1925</c:v>
                </c:pt>
                <c:pt idx="10">
                  <c:v>1926</c:v>
                </c:pt>
                <c:pt idx="11">
                  <c:v>1927</c:v>
                </c:pt>
                <c:pt idx="12">
                  <c:v>1928</c:v>
                </c:pt>
                <c:pt idx="13">
                  <c:v>1929</c:v>
                </c:pt>
                <c:pt idx="14">
                  <c:v>1930</c:v>
                </c:pt>
                <c:pt idx="15">
                  <c:v>1931</c:v>
                </c:pt>
                <c:pt idx="16">
                  <c:v>1932</c:v>
                </c:pt>
                <c:pt idx="17">
                  <c:v>1933</c:v>
                </c:pt>
                <c:pt idx="18">
                  <c:v>1934</c:v>
                </c:pt>
                <c:pt idx="19">
                  <c:v>1935</c:v>
                </c:pt>
                <c:pt idx="20">
                  <c:v>1936</c:v>
                </c:pt>
                <c:pt idx="21">
                  <c:v>1937</c:v>
                </c:pt>
                <c:pt idx="22">
                  <c:v>1938</c:v>
                </c:pt>
                <c:pt idx="23">
                  <c:v>1939</c:v>
                </c:pt>
                <c:pt idx="24">
                  <c:v>1940</c:v>
                </c:pt>
                <c:pt idx="25">
                  <c:v>1941</c:v>
                </c:pt>
                <c:pt idx="26">
                  <c:v>1942</c:v>
                </c:pt>
                <c:pt idx="27">
                  <c:v>1943</c:v>
                </c:pt>
                <c:pt idx="28">
                  <c:v>1944</c:v>
                </c:pt>
                <c:pt idx="29">
                  <c:v>1945</c:v>
                </c:pt>
                <c:pt idx="30">
                  <c:v>1946</c:v>
                </c:pt>
                <c:pt idx="31">
                  <c:v>1947</c:v>
                </c:pt>
                <c:pt idx="32">
                  <c:v>1948</c:v>
                </c:pt>
                <c:pt idx="33">
                  <c:v>1949</c:v>
                </c:pt>
                <c:pt idx="34">
                  <c:v>1950</c:v>
                </c:pt>
                <c:pt idx="35">
                  <c:v>1951</c:v>
                </c:pt>
                <c:pt idx="36">
                  <c:v>1952</c:v>
                </c:pt>
                <c:pt idx="37">
                  <c:v>1953</c:v>
                </c:pt>
                <c:pt idx="38">
                  <c:v>1954</c:v>
                </c:pt>
                <c:pt idx="39">
                  <c:v>1955</c:v>
                </c:pt>
                <c:pt idx="40">
                  <c:v>1956</c:v>
                </c:pt>
                <c:pt idx="41">
                  <c:v>1957</c:v>
                </c:pt>
                <c:pt idx="42">
                  <c:v>1958</c:v>
                </c:pt>
                <c:pt idx="43">
                  <c:v>1959</c:v>
                </c:pt>
                <c:pt idx="44">
                  <c:v>1960</c:v>
                </c:pt>
                <c:pt idx="45">
                  <c:v>1961</c:v>
                </c:pt>
                <c:pt idx="46">
                  <c:v>1962</c:v>
                </c:pt>
                <c:pt idx="47">
                  <c:v>1963</c:v>
                </c:pt>
                <c:pt idx="48">
                  <c:v>1964</c:v>
                </c:pt>
                <c:pt idx="49">
                  <c:v>1965</c:v>
                </c:pt>
                <c:pt idx="50">
                  <c:v>1966</c:v>
                </c:pt>
                <c:pt idx="51">
                  <c:v>1967</c:v>
                </c:pt>
                <c:pt idx="52">
                  <c:v>1968</c:v>
                </c:pt>
                <c:pt idx="53">
                  <c:v>1969</c:v>
                </c:pt>
                <c:pt idx="54">
                  <c:v>1970</c:v>
                </c:pt>
                <c:pt idx="55">
                  <c:v>1971</c:v>
                </c:pt>
                <c:pt idx="56">
                  <c:v>1972</c:v>
                </c:pt>
                <c:pt idx="57">
                  <c:v>1973</c:v>
                </c:pt>
                <c:pt idx="58">
                  <c:v>1974</c:v>
                </c:pt>
                <c:pt idx="59">
                  <c:v>1975</c:v>
                </c:pt>
                <c:pt idx="60">
                  <c:v>1976</c:v>
                </c:pt>
                <c:pt idx="61">
                  <c:v>1977</c:v>
                </c:pt>
                <c:pt idx="62">
                  <c:v>1978</c:v>
                </c:pt>
                <c:pt idx="63">
                  <c:v>1979</c:v>
                </c:pt>
                <c:pt idx="64">
                  <c:v>1980</c:v>
                </c:pt>
                <c:pt idx="65">
                  <c:v>1981</c:v>
                </c:pt>
                <c:pt idx="66">
                  <c:v>1982</c:v>
                </c:pt>
              </c:numCache>
            </c:numRef>
          </c:xVal>
          <c:yVal>
            <c:numRef>
              <c:f>Data!$K$126:$K$189</c:f>
              <c:numCache>
                <c:formatCode>0.0</c:formatCode>
                <c:ptCount val="64"/>
                <c:pt idx="0">
                  <c:v>38.603333333333332</c:v>
                </c:pt>
                <c:pt idx="1">
                  <c:v>40.223333333333336</c:v>
                </c:pt>
                <c:pt idx="2">
                  <c:v>41.730000000000004</c:v>
                </c:pt>
                <c:pt idx="3">
                  <c:v>40.74</c:v>
                </c:pt>
                <c:pt idx="4">
                  <c:v>39.506666666666661</c:v>
                </c:pt>
                <c:pt idx="5">
                  <c:v>35.64</c:v>
                </c:pt>
                <c:pt idx="6">
                  <c:v>36.470000000000006</c:v>
                </c:pt>
                <c:pt idx="7">
                  <c:v>41.030000000000008</c:v>
                </c:pt>
                <c:pt idx="8">
                  <c:v>45.360000000000007</c:v>
                </c:pt>
                <c:pt idx="9">
                  <c:v>44.800000000000004</c:v>
                </c:pt>
                <c:pt idx="10">
                  <c:v>43.650000000000006</c:v>
                </c:pt>
                <c:pt idx="11">
                  <c:v>36.150000000000006</c:v>
                </c:pt>
                <c:pt idx="12">
                  <c:v>36.663333333333334</c:v>
                </c:pt>
                <c:pt idx="13">
                  <c:v>35.213333333333331</c:v>
                </c:pt>
                <c:pt idx="14">
                  <c:v>41.893333333333338</c:v>
                </c:pt>
                <c:pt idx="15">
                  <c:v>36.5</c:v>
                </c:pt>
                <c:pt idx="16">
                  <c:v>34.253333333333337</c:v>
                </c:pt>
                <c:pt idx="17">
                  <c:v>29.69</c:v>
                </c:pt>
                <c:pt idx="18">
                  <c:v>36.51</c:v>
                </c:pt>
                <c:pt idx="19">
                  <c:v>38.619999999999997</c:v>
                </c:pt>
                <c:pt idx="20">
                  <c:v>42.086666666666666</c:v>
                </c:pt>
                <c:pt idx="21">
                  <c:v>39.299999999999997</c:v>
                </c:pt>
                <c:pt idx="22">
                  <c:v>34.653333333333329</c:v>
                </c:pt>
                <c:pt idx="23">
                  <c:v>35.580000000000005</c:v>
                </c:pt>
                <c:pt idx="24">
                  <c:v>34.646666666666668</c:v>
                </c:pt>
                <c:pt idx="25">
                  <c:v>37.063333333333333</c:v>
                </c:pt>
                <c:pt idx="26">
                  <c:v>38.76</c:v>
                </c:pt>
                <c:pt idx="27">
                  <c:v>42.050000000000004</c:v>
                </c:pt>
                <c:pt idx="28">
                  <c:v>43.523333333333333</c:v>
                </c:pt>
                <c:pt idx="29">
                  <c:v>42.256666666666675</c:v>
                </c:pt>
                <c:pt idx="30">
                  <c:v>41.949999999999996</c:v>
                </c:pt>
                <c:pt idx="31">
                  <c:v>45.933333333333337</c:v>
                </c:pt>
                <c:pt idx="32">
                  <c:v>44.093333333333334</c:v>
                </c:pt>
                <c:pt idx="33">
                  <c:v>44.156666666666666</c:v>
                </c:pt>
                <c:pt idx="34">
                  <c:v>36.1</c:v>
                </c:pt>
                <c:pt idx="35">
                  <c:v>35.32</c:v>
                </c:pt>
                <c:pt idx="36">
                  <c:v>37.493333333333339</c:v>
                </c:pt>
                <c:pt idx="37">
                  <c:v>41.6</c:v>
                </c:pt>
                <c:pt idx="38">
                  <c:v>46.766666666666673</c:v>
                </c:pt>
                <c:pt idx="39">
                  <c:v>43.550000000000004</c:v>
                </c:pt>
                <c:pt idx="40">
                  <c:v>43.223333333333336</c:v>
                </c:pt>
                <c:pt idx="41">
                  <c:v>38.25</c:v>
                </c:pt>
                <c:pt idx="42">
                  <c:v>40.183333333333337</c:v>
                </c:pt>
                <c:pt idx="43">
                  <c:v>40.366666666666667</c:v>
                </c:pt>
                <c:pt idx="44">
                  <c:v>37.723333333333336</c:v>
                </c:pt>
                <c:pt idx="45">
                  <c:v>38.110000000000007</c:v>
                </c:pt>
                <c:pt idx="46">
                  <c:v>39.113333333333337</c:v>
                </c:pt>
                <c:pt idx="47">
                  <c:v>40.856666666666676</c:v>
                </c:pt>
                <c:pt idx="48">
                  <c:v>36.673333333333325</c:v>
                </c:pt>
                <c:pt idx="49">
                  <c:v>37.96</c:v>
                </c:pt>
                <c:pt idx="50">
                  <c:v>38.18</c:v>
                </c:pt>
                <c:pt idx="51">
                  <c:v>41.15</c:v>
                </c:pt>
                <c:pt idx="52">
                  <c:v>38.913333333333327</c:v>
                </c:pt>
                <c:pt idx="53">
                  <c:v>41.44</c:v>
                </c:pt>
                <c:pt idx="54">
                  <c:v>43.863333333333323</c:v>
                </c:pt>
                <c:pt idx="55">
                  <c:v>43.556666666666665</c:v>
                </c:pt>
                <c:pt idx="56">
                  <c:v>42.103333333333332</c:v>
                </c:pt>
                <c:pt idx="57">
                  <c:v>35.963333333333338</c:v>
                </c:pt>
                <c:pt idx="58">
                  <c:v>36.186666666666675</c:v>
                </c:pt>
                <c:pt idx="59">
                  <c:v>38.229999999999997</c:v>
                </c:pt>
                <c:pt idx="60">
                  <c:v>44.193333333333328</c:v>
                </c:pt>
                <c:pt idx="61">
                  <c:v>43.85</c:v>
                </c:pt>
                <c:pt idx="62">
                  <c:v>40.183333333333337</c:v>
                </c:pt>
                <c:pt idx="63">
                  <c:v>37.283333333333339</c:v>
                </c:pt>
              </c:numCache>
            </c:numRef>
          </c:yVal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Data!$I$190:$I$217</c:f>
              <c:numCache>
                <c:formatCode>General</c:formatCode>
                <c:ptCount val="2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</c:numCache>
            </c:numRef>
          </c:xVal>
          <c:yVal>
            <c:numRef>
              <c:f>Data!$K$190:$K$217</c:f>
              <c:numCache>
                <c:formatCode>0.0</c:formatCode>
                <c:ptCount val="28"/>
                <c:pt idx="0">
                  <c:v>39.283333333333339</c:v>
                </c:pt>
                <c:pt idx="1">
                  <c:v>43.01</c:v>
                </c:pt>
                <c:pt idx="2">
                  <c:v>43.089999999999996</c:v>
                </c:pt>
                <c:pt idx="3">
                  <c:v>39.723333333333329</c:v>
                </c:pt>
                <c:pt idx="4">
                  <c:v>34.156666666666673</c:v>
                </c:pt>
                <c:pt idx="5">
                  <c:v>31.849999999999998</c:v>
                </c:pt>
                <c:pt idx="6">
                  <c:v>35.080000000000005</c:v>
                </c:pt>
                <c:pt idx="7">
                  <c:v>43.863333333333323</c:v>
                </c:pt>
                <c:pt idx="8">
                  <c:v>46.949999999999996</c:v>
                </c:pt>
                <c:pt idx="9">
                  <c:v>44.906666666666659</c:v>
                </c:pt>
                <c:pt idx="10">
                  <c:v>39.786666666666662</c:v>
                </c:pt>
                <c:pt idx="11">
                  <c:v>38.986666666666672</c:v>
                </c:pt>
                <c:pt idx="12">
                  <c:v>41.786666666666669</c:v>
                </c:pt>
                <c:pt idx="13">
                  <c:v>48.20000000000001</c:v>
                </c:pt>
                <c:pt idx="14">
                  <c:v>47.870000000000005</c:v>
                </c:pt>
                <c:pt idx="15">
                  <c:v>48.583333333333336</c:v>
                </c:pt>
                <c:pt idx="16">
                  <c:v>39.243333333333332</c:v>
                </c:pt>
                <c:pt idx="17">
                  <c:v>41.613333333333337</c:v>
                </c:pt>
                <c:pt idx="18">
                  <c:v>40.403333333333336</c:v>
                </c:pt>
                <c:pt idx="19">
                  <c:v>45.206666666666671</c:v>
                </c:pt>
                <c:pt idx="20">
                  <c:v>45.696666666666665</c:v>
                </c:pt>
                <c:pt idx="21">
                  <c:v>45.400000000000006</c:v>
                </c:pt>
                <c:pt idx="22">
                  <c:v>43.863333333333337</c:v>
                </c:pt>
                <c:pt idx="23">
                  <c:v>42.576666666666668</c:v>
                </c:pt>
                <c:pt idx="24">
                  <c:v>39.826666666666675</c:v>
                </c:pt>
                <c:pt idx="25">
                  <c:v>40.373333333333335</c:v>
                </c:pt>
                <c:pt idx="26">
                  <c:v>39.143333333333338</c:v>
                </c:pt>
                <c:pt idx="27">
                  <c:v>38.326666666666668</c:v>
                </c:pt>
              </c:numCache>
            </c:numRef>
          </c:yVal>
        </c:ser>
        <c:axId val="51682688"/>
        <c:axId val="51692672"/>
      </c:scatterChart>
      <c:valAx>
        <c:axId val="51682688"/>
        <c:scaling>
          <c:orientation val="minMax"/>
          <c:max val="2020"/>
          <c:min val="1800"/>
        </c:scaling>
        <c:axPos val="b"/>
        <c:numFmt formatCode="General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1692672"/>
        <c:crosses val="autoZero"/>
        <c:crossBetween val="midCat"/>
      </c:valAx>
      <c:valAx>
        <c:axId val="51692672"/>
        <c:scaling>
          <c:orientation val="minMax"/>
          <c:max val="60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Total precipitation, inches</a:t>
                </a:r>
              </a:p>
            </c:rich>
          </c:tx>
          <c:layout/>
        </c:title>
        <c:numFmt formatCode="0.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51682688"/>
        <c:crosses val="autoZero"/>
        <c:crossBetween val="midCat"/>
      </c:valAx>
      <c:spPr>
        <a:solidFill>
          <a:srgbClr val="FFFFE5">
            <a:alpha val="50196"/>
          </a:srgbClr>
        </a:solidFill>
        <a:ln>
          <a:solidFill>
            <a:sysClr val="windowText" lastClr="000000"/>
          </a:solidFill>
        </a:ln>
      </c:spPr>
    </c:plotArea>
    <c:plotVisOnly val="1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810644562383961"/>
          <c:y val="7.1603488273643212E-2"/>
          <c:w val="0.83370687485878692"/>
          <c:h val="0.89747618321903266"/>
        </c:manualLayout>
      </c:layout>
      <c:scatterChart>
        <c:scatterStyle val="lineMarker"/>
        <c:ser>
          <c:idx val="0"/>
          <c:order val="0"/>
          <c:spPr>
            <a:ln w="25400"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xVal>
            <c:numRef>
              <c:f>'1835-1895'!$D$4:$D$221</c:f>
              <c:numCache>
                <c:formatCode>0.000</c:formatCode>
                <c:ptCount val="218"/>
                <c:pt idx="0">
                  <c:v>1.7734999999999999E-5</c:v>
                </c:pt>
                <c:pt idx="1">
                  <c:v>2.7594000000000002E-4</c:v>
                </c:pt>
                <c:pt idx="2">
                  <c:v>1.3633E-3</c:v>
                </c:pt>
                <c:pt idx="3">
                  <c:v>4.6306999999999997E-3</c:v>
                </c:pt>
                <c:pt idx="4">
                  <c:v>1.5365E-2</c:v>
                </c:pt>
                <c:pt idx="5">
                  <c:v>4.9360000000000001E-2</c:v>
                </c:pt>
                <c:pt idx="6">
                  <c:v>0.13044</c:v>
                </c:pt>
                <c:pt idx="7">
                  <c:v>0.28303</c:v>
                </c:pt>
                <c:pt idx="8">
                  <c:v>0.53452</c:v>
                </c:pt>
                <c:pt idx="9">
                  <c:v>0.92693000000000003</c:v>
                </c:pt>
                <c:pt idx="10">
                  <c:v>1.5415000000000001</c:v>
                </c:pt>
                <c:pt idx="11">
                  <c:v>2.4579</c:v>
                </c:pt>
                <c:pt idx="12">
                  <c:v>3.5897999999999999</c:v>
                </c:pt>
                <c:pt idx="13">
                  <c:v>4.5891000000000002</c:v>
                </c:pt>
                <c:pt idx="14">
                  <c:v>5.1138000000000003</c:v>
                </c:pt>
                <c:pt idx="15">
                  <c:v>5.1318999999999999</c:v>
                </c:pt>
                <c:pt idx="16">
                  <c:v>4.7949999999999999</c:v>
                </c:pt>
                <c:pt idx="17">
                  <c:v>4.2058999999999997</c:v>
                </c:pt>
                <c:pt idx="18">
                  <c:v>3.3782999999999999</c:v>
                </c:pt>
                <c:pt idx="19">
                  <c:v>2.3338000000000001</c:v>
                </c:pt>
                <c:pt idx="20">
                  <c:v>1.2302999999999999</c:v>
                </c:pt>
                <c:pt idx="21">
                  <c:v>0.38153999999999999</c:v>
                </c:pt>
                <c:pt idx="22">
                  <c:v>5.9952999999999999E-2</c:v>
                </c:pt>
                <c:pt idx="23">
                  <c:v>0.30852000000000002</c:v>
                </c:pt>
                <c:pt idx="24">
                  <c:v>1.0011000000000001</c:v>
                </c:pt>
                <c:pt idx="25">
                  <c:v>1.9802</c:v>
                </c:pt>
                <c:pt idx="26">
                  <c:v>3.0851999999999999</c:v>
                </c:pt>
                <c:pt idx="27">
                  <c:v>4.1055000000000001</c:v>
                </c:pt>
                <c:pt idx="28">
                  <c:v>4.7824</c:v>
                </c:pt>
                <c:pt idx="29">
                  <c:v>4.9358000000000004</c:v>
                </c:pt>
                <c:pt idx="30">
                  <c:v>4.5951000000000004</c:v>
                </c:pt>
                <c:pt idx="31">
                  <c:v>3.9298999999999999</c:v>
                </c:pt>
                <c:pt idx="32">
                  <c:v>3.0832000000000002</c:v>
                </c:pt>
                <c:pt idx="33">
                  <c:v>2.1453000000000002</c:v>
                </c:pt>
                <c:pt idx="34">
                  <c:v>1.2313000000000001</c:v>
                </c:pt>
                <c:pt idx="35">
                  <c:v>0.49730000000000002</c:v>
                </c:pt>
                <c:pt idx="36">
                  <c:v>7.7173000000000005E-2</c:v>
                </c:pt>
                <c:pt idx="37">
                  <c:v>2.6846999999999999E-2</c:v>
                </c:pt>
                <c:pt idx="38">
                  <c:v>0.31344</c:v>
                </c:pt>
                <c:pt idx="39">
                  <c:v>0.82547000000000004</c:v>
                </c:pt>
                <c:pt idx="40">
                  <c:v>1.3759999999999999</c:v>
                </c:pt>
                <c:pt idx="41">
                  <c:v>1.7423</c:v>
                </c:pt>
                <c:pt idx="42">
                  <c:v>1.7737000000000001</c:v>
                </c:pt>
                <c:pt idx="43">
                  <c:v>1.4716</c:v>
                </c:pt>
                <c:pt idx="44">
                  <c:v>0.96597</c:v>
                </c:pt>
                <c:pt idx="45">
                  <c:v>0.44246000000000002</c:v>
                </c:pt>
                <c:pt idx="46">
                  <c:v>8.2670999999999994E-2</c:v>
                </c:pt>
                <c:pt idx="47">
                  <c:v>1.3332999999999999E-2</c:v>
                </c:pt>
                <c:pt idx="48">
                  <c:v>0.24883</c:v>
                </c:pt>
                <c:pt idx="49">
                  <c:v>0.66376999999999997</c:v>
                </c:pt>
                <c:pt idx="50">
                  <c:v>1.0564</c:v>
                </c:pt>
                <c:pt idx="51">
                  <c:v>1.2653000000000001</c:v>
                </c:pt>
                <c:pt idx="52">
                  <c:v>1.2350000000000001</c:v>
                </c:pt>
                <c:pt idx="53">
                  <c:v>1.0136000000000001</c:v>
                </c:pt>
                <c:pt idx="54">
                  <c:v>0.72916999999999998</c:v>
                </c:pt>
                <c:pt idx="55">
                  <c:v>0.54937999999999998</c:v>
                </c:pt>
                <c:pt idx="56">
                  <c:v>0.60401000000000005</c:v>
                </c:pt>
                <c:pt idx="57">
                  <c:v>0.89790999999999999</c:v>
                </c:pt>
                <c:pt idx="58">
                  <c:v>1.3013999999999999</c:v>
                </c:pt>
                <c:pt idx="59">
                  <c:v>1.6392</c:v>
                </c:pt>
                <c:pt idx="60">
                  <c:v>1.7881</c:v>
                </c:pt>
                <c:pt idx="61">
                  <c:v>1.7105999999999999</c:v>
                </c:pt>
                <c:pt idx="62">
                  <c:v>1.4442999999999999</c:v>
                </c:pt>
                <c:pt idx="63">
                  <c:v>1.0831</c:v>
                </c:pt>
                <c:pt idx="64">
                  <c:v>0.75285999999999997</c:v>
                </c:pt>
                <c:pt idx="65">
                  <c:v>0.55806</c:v>
                </c:pt>
                <c:pt idx="66">
                  <c:v>0.52607000000000004</c:v>
                </c:pt>
                <c:pt idx="67">
                  <c:v>0.59977000000000003</c:v>
                </c:pt>
                <c:pt idx="68">
                  <c:v>0.68647999999999998</c:v>
                </c:pt>
                <c:pt idx="69">
                  <c:v>0.72219999999999995</c:v>
                </c:pt>
                <c:pt idx="70">
                  <c:v>0.70901999999999998</c:v>
                </c:pt>
                <c:pt idx="71">
                  <c:v>0.70401000000000002</c:v>
                </c:pt>
                <c:pt idx="72">
                  <c:v>0.76907999999999999</c:v>
                </c:pt>
                <c:pt idx="73">
                  <c:v>0.92162999999999995</c:v>
                </c:pt>
                <c:pt idx="74">
                  <c:v>1.1259999999999999</c:v>
                </c:pt>
                <c:pt idx="75">
                  <c:v>1.3208</c:v>
                </c:pt>
                <c:pt idx="76">
                  <c:v>1.4442999999999999</c:v>
                </c:pt>
                <c:pt idx="77">
                  <c:v>1.4481999999999999</c:v>
                </c:pt>
                <c:pt idx="78">
                  <c:v>1.3214999999999999</c:v>
                </c:pt>
                <c:pt idx="79">
                  <c:v>1.1188</c:v>
                </c:pt>
                <c:pt idx="80">
                  <c:v>0.94713999999999998</c:v>
                </c:pt>
                <c:pt idx="81">
                  <c:v>0.89829999999999999</c:v>
                </c:pt>
                <c:pt idx="82">
                  <c:v>0.98441999999999996</c:v>
                </c:pt>
                <c:pt idx="83">
                  <c:v>1.1412</c:v>
                </c:pt>
                <c:pt idx="84">
                  <c:v>1.2802</c:v>
                </c:pt>
                <c:pt idx="85">
                  <c:v>1.3301000000000001</c:v>
                </c:pt>
                <c:pt idx="86">
                  <c:v>1.2501</c:v>
                </c:pt>
                <c:pt idx="87">
                  <c:v>1.0395000000000001</c:v>
                </c:pt>
                <c:pt idx="88">
                  <c:v>0.74685000000000001</c:v>
                </c:pt>
                <c:pt idx="89">
                  <c:v>0.45318000000000003</c:v>
                </c:pt>
                <c:pt idx="90">
                  <c:v>0.22705</c:v>
                </c:pt>
                <c:pt idx="91">
                  <c:v>9.1718999999999995E-2</c:v>
                </c:pt>
                <c:pt idx="92">
                  <c:v>2.9654E-2</c:v>
                </c:pt>
                <c:pt idx="93">
                  <c:v>8.2117000000000006E-3</c:v>
                </c:pt>
                <c:pt idx="94">
                  <c:v>2.5728000000000001E-3</c:v>
                </c:pt>
                <c:pt idx="95">
                  <c:v>6.7625999999999997E-3</c:v>
                </c:pt>
                <c:pt idx="96">
                  <c:v>3.0972E-2</c:v>
                </c:pt>
                <c:pt idx="97">
                  <c:v>8.6513000000000007E-2</c:v>
                </c:pt>
                <c:pt idx="98">
                  <c:v>0.16955000000000001</c:v>
                </c:pt>
                <c:pt idx="99">
                  <c:v>0.2576</c:v>
                </c:pt>
                <c:pt idx="100">
                  <c:v>0.31952000000000003</c:v>
                </c:pt>
                <c:pt idx="101">
                  <c:v>0.33023999999999998</c:v>
                </c:pt>
                <c:pt idx="102">
                  <c:v>0.28455999999999998</c:v>
                </c:pt>
                <c:pt idx="103">
                  <c:v>0.20699999999999999</c:v>
                </c:pt>
                <c:pt idx="104">
                  <c:v>0.14757000000000001</c:v>
                </c:pt>
                <c:pt idx="105">
                  <c:v>0.15629000000000001</c:v>
                </c:pt>
                <c:pt idx="106">
                  <c:v>0.25220999999999999</c:v>
                </c:pt>
                <c:pt idx="107">
                  <c:v>0.41278999999999999</c:v>
                </c:pt>
                <c:pt idx="108">
                  <c:v>0.58796000000000004</c:v>
                </c:pt>
                <c:pt idx="109">
                  <c:v>0.72284999999999999</c:v>
                </c:pt>
                <c:pt idx="110">
                  <c:v>0.77585999999999999</c:v>
                </c:pt>
                <c:pt idx="111">
                  <c:v>0.73158000000000001</c:v>
                </c:pt>
                <c:pt idx="112">
                  <c:v>0.60787999999999998</c:v>
                </c:pt>
                <c:pt idx="113">
                  <c:v>0.44790000000000002</c:v>
                </c:pt>
                <c:pt idx="114">
                  <c:v>0.29729</c:v>
                </c:pt>
                <c:pt idx="115">
                  <c:v>0.18423999999999999</c:v>
                </c:pt>
                <c:pt idx="116">
                  <c:v>0.11507000000000001</c:v>
                </c:pt>
                <c:pt idx="117">
                  <c:v>8.1794000000000006E-2</c:v>
                </c:pt>
                <c:pt idx="118">
                  <c:v>7.2443999999999995E-2</c:v>
                </c:pt>
                <c:pt idx="119">
                  <c:v>7.8034000000000006E-2</c:v>
                </c:pt>
                <c:pt idx="120">
                  <c:v>9.3891000000000002E-2</c:v>
                </c:pt>
                <c:pt idx="121">
                  <c:v>0.11654</c:v>
                </c:pt>
                <c:pt idx="122">
                  <c:v>0.14201</c:v>
                </c:pt>
                <c:pt idx="123">
                  <c:v>0.17047000000000001</c:v>
                </c:pt>
                <c:pt idx="124">
                  <c:v>0.21371000000000001</c:v>
                </c:pt>
                <c:pt idx="125">
                  <c:v>0.29842000000000002</c:v>
                </c:pt>
                <c:pt idx="126">
                  <c:v>0.46427000000000002</c:v>
                </c:pt>
                <c:pt idx="127">
                  <c:v>0.75839999999999996</c:v>
                </c:pt>
                <c:pt idx="128">
                  <c:v>1.2197</c:v>
                </c:pt>
                <c:pt idx="129">
                  <c:v>1.8467</c:v>
                </c:pt>
                <c:pt idx="130">
                  <c:v>2.5629</c:v>
                </c:pt>
                <c:pt idx="131">
                  <c:v>3.2181999999999999</c:v>
                </c:pt>
                <c:pt idx="132">
                  <c:v>3.6459999999999999</c:v>
                </c:pt>
                <c:pt idx="133">
                  <c:v>3.7444000000000002</c:v>
                </c:pt>
                <c:pt idx="134">
                  <c:v>3.5144000000000002</c:v>
                </c:pt>
                <c:pt idx="135">
                  <c:v>3.0385</c:v>
                </c:pt>
                <c:pt idx="136">
                  <c:v>2.4379</c:v>
                </c:pt>
                <c:pt idx="137">
                  <c:v>1.8420000000000001</c:v>
                </c:pt>
                <c:pt idx="138">
                  <c:v>1.3697999999999999</c:v>
                </c:pt>
                <c:pt idx="139">
                  <c:v>1.1012999999999999</c:v>
                </c:pt>
                <c:pt idx="140">
                  <c:v>1.0382</c:v>
                </c:pt>
                <c:pt idx="141">
                  <c:v>1.0941000000000001</c:v>
                </c:pt>
                <c:pt idx="142">
                  <c:v>1.1400999999999999</c:v>
                </c:pt>
                <c:pt idx="143">
                  <c:v>1.0773999999999999</c:v>
                </c:pt>
                <c:pt idx="144">
                  <c:v>0.88341000000000003</c:v>
                </c:pt>
                <c:pt idx="145">
                  <c:v>0.60875000000000001</c:v>
                </c:pt>
                <c:pt idx="146">
                  <c:v>0.34344000000000002</c:v>
                </c:pt>
                <c:pt idx="147">
                  <c:v>0.17576</c:v>
                </c:pt>
                <c:pt idx="148">
                  <c:v>0.15490999999999999</c:v>
                </c:pt>
                <c:pt idx="149">
                  <c:v>0.27088000000000001</c:v>
                </c:pt>
                <c:pt idx="150">
                  <c:v>0.46331</c:v>
                </c:pt>
                <c:pt idx="151">
                  <c:v>0.64925999999999995</c:v>
                </c:pt>
                <c:pt idx="152">
                  <c:v>0.75119000000000002</c:v>
                </c:pt>
                <c:pt idx="153">
                  <c:v>0.72038000000000002</c:v>
                </c:pt>
                <c:pt idx="154">
                  <c:v>0.55828999999999995</c:v>
                </c:pt>
                <c:pt idx="155">
                  <c:v>0.32638</c:v>
                </c:pt>
                <c:pt idx="156">
                  <c:v>0.12470000000000001</c:v>
                </c:pt>
                <c:pt idx="157">
                  <c:v>4.5644999999999998E-2</c:v>
                </c:pt>
                <c:pt idx="158">
                  <c:v>0.13805000000000001</c:v>
                </c:pt>
                <c:pt idx="159">
                  <c:v>0.39738000000000001</c:v>
                </c:pt>
              </c:numCache>
            </c:numRef>
          </c:xVal>
          <c:yVal>
            <c:numRef>
              <c:f>'1835-1895'!$C$4:$C$221</c:f>
              <c:numCache>
                <c:formatCode>General</c:formatCode>
                <c:ptCount val="218"/>
                <c:pt idx="0">
                  <c:v>2.0833000000000002E-3</c:v>
                </c:pt>
                <c:pt idx="1">
                  <c:v>4.1666999999999997E-3</c:v>
                </c:pt>
                <c:pt idx="2">
                  <c:v>6.2500000000000003E-3</c:v>
                </c:pt>
                <c:pt idx="3">
                  <c:v>8.3333000000000001E-3</c:v>
                </c:pt>
                <c:pt idx="4">
                  <c:v>1.0416999999999999E-2</c:v>
                </c:pt>
                <c:pt idx="5">
                  <c:v>1.2500000000000001E-2</c:v>
                </c:pt>
                <c:pt idx="6">
                  <c:v>1.4583E-2</c:v>
                </c:pt>
                <c:pt idx="7">
                  <c:v>1.6667000000000001E-2</c:v>
                </c:pt>
                <c:pt idx="8">
                  <c:v>1.8749999999999999E-2</c:v>
                </c:pt>
                <c:pt idx="9">
                  <c:v>2.0833000000000001E-2</c:v>
                </c:pt>
                <c:pt idx="10">
                  <c:v>2.2917E-2</c:v>
                </c:pt>
                <c:pt idx="11">
                  <c:v>2.5000000000000001E-2</c:v>
                </c:pt>
                <c:pt idx="12">
                  <c:v>2.7082999999999999E-2</c:v>
                </c:pt>
                <c:pt idx="13">
                  <c:v>2.9166999999999998E-2</c:v>
                </c:pt>
                <c:pt idx="14">
                  <c:v>3.125E-2</c:v>
                </c:pt>
                <c:pt idx="15">
                  <c:v>3.3333000000000002E-2</c:v>
                </c:pt>
                <c:pt idx="16">
                  <c:v>3.5416999999999997E-2</c:v>
                </c:pt>
                <c:pt idx="17">
                  <c:v>3.7499999999999999E-2</c:v>
                </c:pt>
                <c:pt idx="18">
                  <c:v>3.9583E-2</c:v>
                </c:pt>
                <c:pt idx="19">
                  <c:v>4.1667000000000003E-2</c:v>
                </c:pt>
                <c:pt idx="20">
                  <c:v>4.3749999999999997E-2</c:v>
                </c:pt>
                <c:pt idx="21">
                  <c:v>4.5832999999999999E-2</c:v>
                </c:pt>
                <c:pt idx="22">
                  <c:v>4.7917000000000001E-2</c:v>
                </c:pt>
                <c:pt idx="23">
                  <c:v>0.05</c:v>
                </c:pt>
                <c:pt idx="24">
                  <c:v>5.2082999999999997E-2</c:v>
                </c:pt>
                <c:pt idx="25">
                  <c:v>5.4167E-2</c:v>
                </c:pt>
                <c:pt idx="26">
                  <c:v>5.6250000000000001E-2</c:v>
                </c:pt>
                <c:pt idx="27">
                  <c:v>5.8333000000000003E-2</c:v>
                </c:pt>
                <c:pt idx="28">
                  <c:v>6.0416999999999998E-2</c:v>
                </c:pt>
                <c:pt idx="29">
                  <c:v>6.25E-2</c:v>
                </c:pt>
                <c:pt idx="30">
                  <c:v>6.4583000000000002E-2</c:v>
                </c:pt>
                <c:pt idx="31">
                  <c:v>6.6667000000000004E-2</c:v>
                </c:pt>
                <c:pt idx="32">
                  <c:v>6.8750000000000006E-2</c:v>
                </c:pt>
                <c:pt idx="33">
                  <c:v>7.0832999999999993E-2</c:v>
                </c:pt>
                <c:pt idx="34">
                  <c:v>7.2916999999999996E-2</c:v>
                </c:pt>
                <c:pt idx="35">
                  <c:v>7.4999999999999997E-2</c:v>
                </c:pt>
                <c:pt idx="36">
                  <c:v>7.7082999999999999E-2</c:v>
                </c:pt>
                <c:pt idx="37">
                  <c:v>7.9167000000000001E-2</c:v>
                </c:pt>
                <c:pt idx="38">
                  <c:v>8.1250000000000003E-2</c:v>
                </c:pt>
                <c:pt idx="39">
                  <c:v>8.3333000000000004E-2</c:v>
                </c:pt>
                <c:pt idx="40">
                  <c:v>8.5417000000000007E-2</c:v>
                </c:pt>
                <c:pt idx="41">
                  <c:v>8.7499999999999994E-2</c:v>
                </c:pt>
                <c:pt idx="42">
                  <c:v>8.9582999999999996E-2</c:v>
                </c:pt>
                <c:pt idx="43">
                  <c:v>9.1666999999999998E-2</c:v>
                </c:pt>
                <c:pt idx="44">
                  <c:v>9.375E-2</c:v>
                </c:pt>
                <c:pt idx="45">
                  <c:v>9.5833000000000002E-2</c:v>
                </c:pt>
                <c:pt idx="46">
                  <c:v>9.7917000000000004E-2</c:v>
                </c:pt>
                <c:pt idx="47">
                  <c:v>0.1</c:v>
                </c:pt>
                <c:pt idx="48">
                  <c:v>0.10208</c:v>
                </c:pt>
                <c:pt idx="49">
                  <c:v>0.10417</c:v>
                </c:pt>
                <c:pt idx="50">
                  <c:v>0.10625</c:v>
                </c:pt>
                <c:pt idx="51">
                  <c:v>0.10833</c:v>
                </c:pt>
                <c:pt idx="52">
                  <c:v>0.11042</c:v>
                </c:pt>
                <c:pt idx="53">
                  <c:v>0.1125</c:v>
                </c:pt>
                <c:pt idx="54">
                  <c:v>0.11458</c:v>
                </c:pt>
                <c:pt idx="55">
                  <c:v>0.11667</c:v>
                </c:pt>
                <c:pt idx="56">
                  <c:v>0.11874999999999999</c:v>
                </c:pt>
                <c:pt idx="57">
                  <c:v>0.12083000000000001</c:v>
                </c:pt>
                <c:pt idx="58">
                  <c:v>0.12292</c:v>
                </c:pt>
                <c:pt idx="59">
                  <c:v>0.125</c:v>
                </c:pt>
                <c:pt idx="60">
                  <c:v>0.12708</c:v>
                </c:pt>
                <c:pt idx="61">
                  <c:v>0.12917000000000001</c:v>
                </c:pt>
                <c:pt idx="62">
                  <c:v>0.13125000000000001</c:v>
                </c:pt>
                <c:pt idx="63">
                  <c:v>0.13333</c:v>
                </c:pt>
                <c:pt idx="64">
                  <c:v>0.13542000000000001</c:v>
                </c:pt>
                <c:pt idx="65">
                  <c:v>0.13750000000000001</c:v>
                </c:pt>
                <c:pt idx="66">
                  <c:v>0.13958000000000001</c:v>
                </c:pt>
                <c:pt idx="67">
                  <c:v>0.14166999999999999</c:v>
                </c:pt>
                <c:pt idx="68">
                  <c:v>0.14374999999999999</c:v>
                </c:pt>
                <c:pt idx="69">
                  <c:v>0.14582999999999999</c:v>
                </c:pt>
                <c:pt idx="70">
                  <c:v>0.14792</c:v>
                </c:pt>
                <c:pt idx="71">
                  <c:v>0.15</c:v>
                </c:pt>
                <c:pt idx="72">
                  <c:v>0.15207999999999999</c:v>
                </c:pt>
                <c:pt idx="73">
                  <c:v>0.15417</c:v>
                </c:pt>
                <c:pt idx="74">
                  <c:v>0.15625</c:v>
                </c:pt>
                <c:pt idx="75">
                  <c:v>0.15833</c:v>
                </c:pt>
                <c:pt idx="76">
                  <c:v>0.16042000000000001</c:v>
                </c:pt>
                <c:pt idx="77">
                  <c:v>0.16250000000000001</c:v>
                </c:pt>
                <c:pt idx="78">
                  <c:v>0.16458</c:v>
                </c:pt>
                <c:pt idx="79">
                  <c:v>0.16667000000000001</c:v>
                </c:pt>
                <c:pt idx="80">
                  <c:v>0.16875000000000001</c:v>
                </c:pt>
                <c:pt idx="81">
                  <c:v>0.17083000000000001</c:v>
                </c:pt>
                <c:pt idx="82">
                  <c:v>0.17291999999999999</c:v>
                </c:pt>
                <c:pt idx="83">
                  <c:v>0.17499999999999999</c:v>
                </c:pt>
                <c:pt idx="84">
                  <c:v>0.17707999999999999</c:v>
                </c:pt>
                <c:pt idx="85">
                  <c:v>0.17917</c:v>
                </c:pt>
                <c:pt idx="86">
                  <c:v>0.18124999999999999</c:v>
                </c:pt>
                <c:pt idx="87">
                  <c:v>0.18332999999999999</c:v>
                </c:pt>
                <c:pt idx="88">
                  <c:v>0.18542</c:v>
                </c:pt>
                <c:pt idx="89">
                  <c:v>0.1875</c:v>
                </c:pt>
                <c:pt idx="90">
                  <c:v>0.18958</c:v>
                </c:pt>
                <c:pt idx="91">
                  <c:v>0.19167000000000001</c:v>
                </c:pt>
                <c:pt idx="92">
                  <c:v>0.19375000000000001</c:v>
                </c:pt>
                <c:pt idx="93">
                  <c:v>0.19583</c:v>
                </c:pt>
                <c:pt idx="94">
                  <c:v>0.19792000000000001</c:v>
                </c:pt>
                <c:pt idx="95">
                  <c:v>0.2</c:v>
                </c:pt>
                <c:pt idx="96">
                  <c:v>0.20208000000000001</c:v>
                </c:pt>
                <c:pt idx="97">
                  <c:v>0.20416999999999999</c:v>
                </c:pt>
                <c:pt idx="98">
                  <c:v>0.20624999999999999</c:v>
                </c:pt>
                <c:pt idx="99">
                  <c:v>0.20832999999999999</c:v>
                </c:pt>
                <c:pt idx="100">
                  <c:v>0.21042</c:v>
                </c:pt>
                <c:pt idx="101">
                  <c:v>0.21249999999999999</c:v>
                </c:pt>
                <c:pt idx="102">
                  <c:v>0.21457999999999999</c:v>
                </c:pt>
                <c:pt idx="103">
                  <c:v>0.21667</c:v>
                </c:pt>
                <c:pt idx="104">
                  <c:v>0.21875</c:v>
                </c:pt>
                <c:pt idx="105">
                  <c:v>0.22083</c:v>
                </c:pt>
                <c:pt idx="106">
                  <c:v>0.22292000000000001</c:v>
                </c:pt>
                <c:pt idx="107">
                  <c:v>0.22500000000000001</c:v>
                </c:pt>
                <c:pt idx="108">
                  <c:v>0.22708</c:v>
                </c:pt>
                <c:pt idx="109">
                  <c:v>0.22917000000000001</c:v>
                </c:pt>
                <c:pt idx="110">
                  <c:v>0.23125000000000001</c:v>
                </c:pt>
                <c:pt idx="111">
                  <c:v>0.23333000000000001</c:v>
                </c:pt>
                <c:pt idx="112">
                  <c:v>0.23541999999999999</c:v>
                </c:pt>
                <c:pt idx="113">
                  <c:v>0.23749999999999999</c:v>
                </c:pt>
                <c:pt idx="114">
                  <c:v>0.23957999999999999</c:v>
                </c:pt>
                <c:pt idx="115">
                  <c:v>0.24167</c:v>
                </c:pt>
                <c:pt idx="116">
                  <c:v>0.24374999999999999</c:v>
                </c:pt>
                <c:pt idx="117">
                  <c:v>0.24582999999999999</c:v>
                </c:pt>
                <c:pt idx="118">
                  <c:v>0.24792</c:v>
                </c:pt>
                <c:pt idx="119">
                  <c:v>0.25</c:v>
                </c:pt>
                <c:pt idx="120">
                  <c:v>0.25208000000000003</c:v>
                </c:pt>
                <c:pt idx="121">
                  <c:v>0.25417000000000001</c:v>
                </c:pt>
                <c:pt idx="122">
                  <c:v>0.25624999999999998</c:v>
                </c:pt>
                <c:pt idx="123">
                  <c:v>0.25833</c:v>
                </c:pt>
                <c:pt idx="124">
                  <c:v>0.26041999999999998</c:v>
                </c:pt>
                <c:pt idx="125">
                  <c:v>0.26250000000000001</c:v>
                </c:pt>
                <c:pt idx="126">
                  <c:v>0.26457999999999998</c:v>
                </c:pt>
                <c:pt idx="127">
                  <c:v>0.26667000000000002</c:v>
                </c:pt>
                <c:pt idx="128">
                  <c:v>0.26874999999999999</c:v>
                </c:pt>
                <c:pt idx="129">
                  <c:v>0.27083000000000002</c:v>
                </c:pt>
                <c:pt idx="130">
                  <c:v>0.27292</c:v>
                </c:pt>
                <c:pt idx="131">
                  <c:v>0.27500000000000002</c:v>
                </c:pt>
                <c:pt idx="132">
                  <c:v>0.27707999999999999</c:v>
                </c:pt>
                <c:pt idx="133">
                  <c:v>0.27916999999999997</c:v>
                </c:pt>
                <c:pt idx="134">
                  <c:v>0.28125</c:v>
                </c:pt>
                <c:pt idx="135">
                  <c:v>0.28333000000000003</c:v>
                </c:pt>
                <c:pt idx="136">
                  <c:v>0.28542000000000001</c:v>
                </c:pt>
                <c:pt idx="137">
                  <c:v>0.28749999999999998</c:v>
                </c:pt>
                <c:pt idx="138">
                  <c:v>0.28958</c:v>
                </c:pt>
                <c:pt idx="139">
                  <c:v>0.29166999999999998</c:v>
                </c:pt>
                <c:pt idx="140">
                  <c:v>0.29375000000000001</c:v>
                </c:pt>
                <c:pt idx="141">
                  <c:v>0.29582999999999998</c:v>
                </c:pt>
                <c:pt idx="142">
                  <c:v>0.29792000000000002</c:v>
                </c:pt>
                <c:pt idx="143">
                  <c:v>0.3</c:v>
                </c:pt>
                <c:pt idx="144">
                  <c:v>0.30208000000000002</c:v>
                </c:pt>
                <c:pt idx="145">
                  <c:v>0.30417</c:v>
                </c:pt>
                <c:pt idx="146">
                  <c:v>0.30625000000000002</c:v>
                </c:pt>
                <c:pt idx="147">
                  <c:v>0.30832999999999999</c:v>
                </c:pt>
                <c:pt idx="148">
                  <c:v>0.31041999999999997</c:v>
                </c:pt>
                <c:pt idx="149">
                  <c:v>0.3125</c:v>
                </c:pt>
                <c:pt idx="150">
                  <c:v>0.31458000000000003</c:v>
                </c:pt>
                <c:pt idx="151">
                  <c:v>0.31667000000000001</c:v>
                </c:pt>
                <c:pt idx="152">
                  <c:v>0.31874999999999998</c:v>
                </c:pt>
                <c:pt idx="153">
                  <c:v>0.32083</c:v>
                </c:pt>
                <c:pt idx="154">
                  <c:v>0.32291999999999998</c:v>
                </c:pt>
                <c:pt idx="155">
                  <c:v>0.32500000000000001</c:v>
                </c:pt>
                <c:pt idx="156">
                  <c:v>0.32707999999999998</c:v>
                </c:pt>
                <c:pt idx="157">
                  <c:v>0.32917000000000002</c:v>
                </c:pt>
                <c:pt idx="158">
                  <c:v>0.33124999999999999</c:v>
                </c:pt>
                <c:pt idx="159">
                  <c:v>0.33333000000000002</c:v>
                </c:pt>
              </c:numCache>
            </c:numRef>
          </c:yVal>
        </c:ser>
        <c:ser>
          <c:idx val="1"/>
          <c:order val="1"/>
          <c:spPr>
            <a:ln>
              <a:noFill/>
            </a:ln>
          </c:spPr>
          <c:marker>
            <c:symbol val="dash"/>
            <c:size val="6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marker>
          <c:dPt>
            <c:idx val="3"/>
            <c:marker>
              <c:spPr>
                <a:solidFill>
                  <a:schemeClr val="bg1">
                    <a:lumMod val="95000"/>
                  </a:schemeClr>
                </a:solidFill>
                <a:ln>
                  <a:solidFill>
                    <a:schemeClr val="tx1"/>
                  </a:solidFill>
                </a:ln>
              </c:spPr>
            </c:marker>
          </c:dPt>
          <c:xVal>
            <c:numRef>
              <c:f>'1835-1895'!$H$3:$H$14</c:f>
              <c:numCache>
                <c:formatCode>0.0</c:formatCode>
                <c:ptCount val="12"/>
                <c:pt idx="0">
                  <c:v>6.1318999999999999</c:v>
                </c:pt>
                <c:pt idx="1">
                  <c:v>5.7824</c:v>
                </c:pt>
                <c:pt idx="3">
                  <c:v>2.7736999999999998</c:v>
                </c:pt>
                <c:pt idx="4">
                  <c:v>2.2652999999999999</c:v>
                </c:pt>
                <c:pt idx="5">
                  <c:v>2.7881</c:v>
                </c:pt>
                <c:pt idx="7">
                  <c:v>2.4481999999999999</c:v>
                </c:pt>
                <c:pt idx="8">
                  <c:v>2.3300999999999998</c:v>
                </c:pt>
                <c:pt idx="9">
                  <c:v>1.77586</c:v>
                </c:pt>
                <c:pt idx="10">
                  <c:v>1.3302399999999999</c:v>
                </c:pt>
                <c:pt idx="11">
                  <c:v>4.7444000000000006</c:v>
                </c:pt>
              </c:numCache>
            </c:numRef>
          </c:xVal>
          <c:yVal>
            <c:numRef>
              <c:f>'1835-1895'!$F$3:$F$14</c:f>
              <c:numCache>
                <c:formatCode>General</c:formatCode>
                <c:ptCount val="12"/>
                <c:pt idx="0">
                  <c:v>3.3333000000000002E-2</c:v>
                </c:pt>
                <c:pt idx="1">
                  <c:v>6.0416999999999998E-2</c:v>
                </c:pt>
                <c:pt idx="3">
                  <c:v>8.9582999999999996E-2</c:v>
                </c:pt>
                <c:pt idx="4">
                  <c:v>0.10833</c:v>
                </c:pt>
                <c:pt idx="5">
                  <c:v>0.12708</c:v>
                </c:pt>
                <c:pt idx="7">
                  <c:v>0.16250000000000001</c:v>
                </c:pt>
                <c:pt idx="8">
                  <c:v>0.17917</c:v>
                </c:pt>
                <c:pt idx="9">
                  <c:v>0.23125000000000001</c:v>
                </c:pt>
                <c:pt idx="10">
                  <c:v>0.21249999999999999</c:v>
                </c:pt>
                <c:pt idx="11">
                  <c:v>0.27916999999999997</c:v>
                </c:pt>
              </c:numCache>
            </c:numRef>
          </c:yVal>
        </c:ser>
        <c:axId val="52238208"/>
        <c:axId val="51941760"/>
      </c:scatterChart>
      <c:valAx>
        <c:axId val="52238208"/>
        <c:scaling>
          <c:orientation val="minMax"/>
          <c:max val="8"/>
        </c:scaling>
        <c:axPos val="t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Power</a:t>
                </a:r>
              </a:p>
            </c:rich>
          </c:tx>
        </c:title>
        <c:numFmt formatCode="0.0" sourceLinked="0"/>
        <c:tickLblPos val="nextTo"/>
        <c:crossAx val="51941760"/>
        <c:crossesAt val="0"/>
        <c:crossBetween val="midCat"/>
      </c:valAx>
      <c:valAx>
        <c:axId val="51941760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Frequency (1/yr)</a:t>
                </a:r>
              </a:p>
            </c:rich>
          </c:tx>
        </c:title>
        <c:numFmt formatCode="0.0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2238208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091308762501316"/>
          <c:y val="7.1603488273643212E-2"/>
          <c:w val="0.83370687485878714"/>
          <c:h val="0.89747618321903244"/>
        </c:manualLayout>
      </c:layout>
      <c:scatterChart>
        <c:scatterStyle val="lineMarker"/>
        <c:ser>
          <c:idx val="0"/>
          <c:order val="0"/>
          <c:spPr>
            <a:ln w="25400"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xVal>
            <c:numRef>
              <c:f>'1895-2010'!$D$3:$D$467</c:f>
              <c:numCache>
                <c:formatCode>0.000</c:formatCode>
                <c:ptCount val="465"/>
                <c:pt idx="0">
                  <c:v>4.5441999999999998E-4</c:v>
                </c:pt>
                <c:pt idx="1">
                  <c:v>7.8154999999999995E-3</c:v>
                </c:pt>
                <c:pt idx="2">
                  <c:v>4.3748000000000002E-2</c:v>
                </c:pt>
                <c:pt idx="3">
                  <c:v>0.14949000000000001</c:v>
                </c:pt>
                <c:pt idx="4">
                  <c:v>0.34921000000000002</c:v>
                </c:pt>
                <c:pt idx="5">
                  <c:v>0.55722000000000005</c:v>
                </c:pt>
                <c:pt idx="6">
                  <c:v>0.65778999999999999</c:v>
                </c:pt>
                <c:pt idx="7">
                  <c:v>0.67320999999999998</c:v>
                </c:pt>
                <c:pt idx="8">
                  <c:v>0.66842000000000001</c:v>
                </c:pt>
                <c:pt idx="9">
                  <c:v>0.65007000000000004</c:v>
                </c:pt>
                <c:pt idx="10">
                  <c:v>0.59294000000000002</c:v>
                </c:pt>
                <c:pt idx="11">
                  <c:v>0.50805</c:v>
                </c:pt>
                <c:pt idx="12">
                  <c:v>0.44069000000000003</c:v>
                </c:pt>
                <c:pt idx="13">
                  <c:v>0.40909000000000001</c:v>
                </c:pt>
                <c:pt idx="14">
                  <c:v>0.37179000000000001</c:v>
                </c:pt>
                <c:pt idx="15">
                  <c:v>0.28093000000000001</c:v>
                </c:pt>
                <c:pt idx="16">
                  <c:v>0.15679999999999999</c:v>
                </c:pt>
                <c:pt idx="17">
                  <c:v>8.9589000000000002E-2</c:v>
                </c:pt>
                <c:pt idx="18">
                  <c:v>0.17041999999999999</c:v>
                </c:pt>
                <c:pt idx="19">
                  <c:v>0.44279000000000002</c:v>
                </c:pt>
                <c:pt idx="20">
                  <c:v>0.91164999999999996</c:v>
                </c:pt>
                <c:pt idx="21">
                  <c:v>1.5323</c:v>
                </c:pt>
                <c:pt idx="22">
                  <c:v>2.1793999999999998</c:v>
                </c:pt>
                <c:pt idx="23">
                  <c:v>2.6707999999999998</c:v>
                </c:pt>
                <c:pt idx="24">
                  <c:v>2.8342999999999998</c:v>
                </c:pt>
                <c:pt idx="25">
                  <c:v>2.5952000000000002</c:v>
                </c:pt>
                <c:pt idx="26">
                  <c:v>2.0438000000000001</c:v>
                </c:pt>
                <c:pt idx="27">
                  <c:v>1.3842000000000001</c:v>
                </c:pt>
                <c:pt idx="28">
                  <c:v>0.81462999999999997</c:v>
                </c:pt>
                <c:pt idx="29">
                  <c:v>0.47463</c:v>
                </c:pt>
                <c:pt idx="30">
                  <c:v>0.43545</c:v>
                </c:pt>
                <c:pt idx="31">
                  <c:v>0.67288999999999999</c:v>
                </c:pt>
                <c:pt idx="32">
                  <c:v>1.0525</c:v>
                </c:pt>
                <c:pt idx="33">
                  <c:v>1.3813</c:v>
                </c:pt>
                <c:pt idx="34">
                  <c:v>1.5204</c:v>
                </c:pt>
                <c:pt idx="35">
                  <c:v>1.4592000000000001</c:v>
                </c:pt>
                <c:pt idx="36">
                  <c:v>1.2819</c:v>
                </c:pt>
                <c:pt idx="37">
                  <c:v>1.0873999999999999</c:v>
                </c:pt>
                <c:pt idx="38">
                  <c:v>0.94923999999999997</c:v>
                </c:pt>
                <c:pt idx="39">
                  <c:v>0.91712000000000005</c:v>
                </c:pt>
                <c:pt idx="40">
                  <c:v>1.0055000000000001</c:v>
                </c:pt>
                <c:pt idx="41">
                  <c:v>1.1591</c:v>
                </c:pt>
                <c:pt idx="42">
                  <c:v>1.2585999999999999</c:v>
                </c:pt>
                <c:pt idx="43">
                  <c:v>1.1950000000000001</c:v>
                </c:pt>
                <c:pt idx="44">
                  <c:v>0.94533</c:v>
                </c:pt>
                <c:pt idx="45">
                  <c:v>0.58513999999999999</c:v>
                </c:pt>
                <c:pt idx="46">
                  <c:v>0.24301</c:v>
                </c:pt>
                <c:pt idx="47">
                  <c:v>3.6632999999999999E-2</c:v>
                </c:pt>
                <c:pt idx="48">
                  <c:v>2.7681000000000001E-2</c:v>
                </c:pt>
                <c:pt idx="49">
                  <c:v>0.20316999999999999</c:v>
                </c:pt>
                <c:pt idx="50">
                  <c:v>0.48354000000000003</c:v>
                </c:pt>
                <c:pt idx="51">
                  <c:v>0.76053999999999999</c:v>
                </c:pt>
                <c:pt idx="52">
                  <c:v>0.94308000000000003</c:v>
                </c:pt>
                <c:pt idx="53">
                  <c:v>0.98329999999999995</c:v>
                </c:pt>
                <c:pt idx="54">
                  <c:v>0.88216000000000006</c:v>
                </c:pt>
                <c:pt idx="55">
                  <c:v>0.68545999999999996</c:v>
                </c:pt>
                <c:pt idx="56">
                  <c:v>0.46958</c:v>
                </c:pt>
                <c:pt idx="57">
                  <c:v>0.30924000000000001</c:v>
                </c:pt>
                <c:pt idx="58">
                  <c:v>0.23891999999999999</c:v>
                </c:pt>
                <c:pt idx="59">
                  <c:v>0.24099000000000001</c:v>
                </c:pt>
                <c:pt idx="60">
                  <c:v>0.26901999999999998</c:v>
                </c:pt>
                <c:pt idx="61">
                  <c:v>0.27947</c:v>
                </c:pt>
                <c:pt idx="62">
                  <c:v>0.24969</c:v>
                </c:pt>
                <c:pt idx="63">
                  <c:v>0.18218999999999999</c:v>
                </c:pt>
                <c:pt idx="64">
                  <c:v>0.10168000000000001</c:v>
                </c:pt>
                <c:pt idx="65">
                  <c:v>4.3505000000000002E-2</c:v>
                </c:pt>
                <c:pt idx="66">
                  <c:v>3.3083000000000001E-2</c:v>
                </c:pt>
                <c:pt idx="67">
                  <c:v>6.8379999999999996E-2</c:v>
                </c:pt>
                <c:pt idx="68">
                  <c:v>0.12128</c:v>
                </c:pt>
                <c:pt idx="69">
                  <c:v>0.15673999999999999</c:v>
                </c:pt>
                <c:pt idx="70">
                  <c:v>0.15464</c:v>
                </c:pt>
                <c:pt idx="71">
                  <c:v>0.12107</c:v>
                </c:pt>
                <c:pt idx="72">
                  <c:v>8.5752999999999996E-2</c:v>
                </c:pt>
                <c:pt idx="73">
                  <c:v>8.9709999999999998E-2</c:v>
                </c:pt>
                <c:pt idx="74">
                  <c:v>0.16603999999999999</c:v>
                </c:pt>
                <c:pt idx="75">
                  <c:v>0.31809999999999999</c:v>
                </c:pt>
                <c:pt idx="76">
                  <c:v>0.50668000000000002</c:v>
                </c:pt>
                <c:pt idx="77">
                  <c:v>0.66308999999999996</c:v>
                </c:pt>
                <c:pt idx="78">
                  <c:v>0.72975999999999996</c:v>
                </c:pt>
                <c:pt idx="79">
                  <c:v>0.69930000000000003</c:v>
                </c:pt>
                <c:pt idx="80">
                  <c:v>0.62016000000000004</c:v>
                </c:pt>
                <c:pt idx="81">
                  <c:v>0.57074999999999998</c:v>
                </c:pt>
                <c:pt idx="82">
                  <c:v>0.62614000000000003</c:v>
                </c:pt>
                <c:pt idx="83">
                  <c:v>0.83287</c:v>
                </c:pt>
                <c:pt idx="84">
                  <c:v>1.1896</c:v>
                </c:pt>
                <c:pt idx="85">
                  <c:v>1.6329</c:v>
                </c:pt>
                <c:pt idx="86">
                  <c:v>2.0459000000000001</c:v>
                </c:pt>
                <c:pt idx="87">
                  <c:v>2.2985000000000002</c:v>
                </c:pt>
                <c:pt idx="88">
                  <c:v>2.3008999999999999</c:v>
                </c:pt>
                <c:pt idx="89">
                  <c:v>2.0430999999999999</c:v>
                </c:pt>
                <c:pt idx="90">
                  <c:v>1.6028</c:v>
                </c:pt>
                <c:pt idx="91">
                  <c:v>1.1196999999999999</c:v>
                </c:pt>
                <c:pt idx="92">
                  <c:v>0.74124999999999996</c:v>
                </c:pt>
                <c:pt idx="93">
                  <c:v>0.56045999999999996</c:v>
                </c:pt>
                <c:pt idx="94">
                  <c:v>0.58030999999999999</c:v>
                </c:pt>
                <c:pt idx="95">
                  <c:v>0.72874000000000005</c:v>
                </c:pt>
                <c:pt idx="96">
                  <c:v>0.90420999999999996</c:v>
                </c:pt>
                <c:pt idx="97">
                  <c:v>1.0167999999999999</c:v>
                </c:pt>
                <c:pt idx="98">
                  <c:v>1.0121</c:v>
                </c:pt>
                <c:pt idx="99">
                  <c:v>0.88310999999999995</c:v>
                </c:pt>
                <c:pt idx="100">
                  <c:v>0.67025000000000001</c:v>
                </c:pt>
                <c:pt idx="101">
                  <c:v>0.44127</c:v>
                </c:pt>
                <c:pt idx="102">
                  <c:v>0.25618000000000002</c:v>
                </c:pt>
                <c:pt idx="103">
                  <c:v>0.14102000000000001</c:v>
                </c:pt>
                <c:pt idx="104">
                  <c:v>8.9359999999999995E-2</c:v>
                </c:pt>
                <c:pt idx="105">
                  <c:v>8.3771999999999999E-2</c:v>
                </c:pt>
                <c:pt idx="106">
                  <c:v>0.11784</c:v>
                </c:pt>
                <c:pt idx="107">
                  <c:v>0.20473</c:v>
                </c:pt>
                <c:pt idx="108">
                  <c:v>0.36662</c:v>
                </c:pt>
                <c:pt idx="109">
                  <c:v>0.61014999999999997</c:v>
                </c:pt>
                <c:pt idx="110">
                  <c:v>0.90600000000000003</c:v>
                </c:pt>
                <c:pt idx="111">
                  <c:v>1.1889000000000001</c:v>
                </c:pt>
                <c:pt idx="112">
                  <c:v>1.3765000000000001</c:v>
                </c:pt>
                <c:pt idx="113">
                  <c:v>1.3963000000000001</c:v>
                </c:pt>
                <c:pt idx="114">
                  <c:v>1.2146999999999999</c:v>
                </c:pt>
                <c:pt idx="115">
                  <c:v>0.86529</c:v>
                </c:pt>
                <c:pt idx="116">
                  <c:v>0.45848</c:v>
                </c:pt>
                <c:pt idx="117">
                  <c:v>0.14807000000000001</c:v>
                </c:pt>
                <c:pt idx="118">
                  <c:v>6.0803999999999997E-2</c:v>
                </c:pt>
                <c:pt idx="119">
                  <c:v>0.23694000000000001</c:v>
                </c:pt>
                <c:pt idx="120">
                  <c:v>0.61839</c:v>
                </c:pt>
                <c:pt idx="121">
                  <c:v>1.0760000000000001</c:v>
                </c:pt>
                <c:pt idx="122">
                  <c:v>1.4538</c:v>
                </c:pt>
                <c:pt idx="123">
                  <c:v>1.6231</c:v>
                </c:pt>
                <c:pt idx="124">
                  <c:v>1.5378000000000001</c:v>
                </c:pt>
                <c:pt idx="125">
                  <c:v>1.2614000000000001</c:v>
                </c:pt>
                <c:pt idx="126">
                  <c:v>0.9355</c:v>
                </c:pt>
                <c:pt idx="127">
                  <c:v>0.70989000000000002</c:v>
                </c:pt>
                <c:pt idx="128">
                  <c:v>0.68184</c:v>
                </c:pt>
                <c:pt idx="129">
                  <c:v>0.86885000000000001</c:v>
                </c:pt>
                <c:pt idx="130">
                  <c:v>1.2028000000000001</c:v>
                </c:pt>
                <c:pt idx="131">
                  <c:v>1.5428999999999999</c:v>
                </c:pt>
                <c:pt idx="132">
                  <c:v>1.7238</c:v>
                </c:pt>
                <c:pt idx="133">
                  <c:v>1.6351</c:v>
                </c:pt>
                <c:pt idx="134">
                  <c:v>1.2819</c:v>
                </c:pt>
                <c:pt idx="135">
                  <c:v>0.78086999999999995</c:v>
                </c:pt>
                <c:pt idx="136">
                  <c:v>0.31029000000000001</c:v>
                </c:pt>
                <c:pt idx="137">
                  <c:v>5.3809000000000003E-2</c:v>
                </c:pt>
                <c:pt idx="138">
                  <c:v>0.15353</c:v>
                </c:pt>
                <c:pt idx="139">
                  <c:v>0.66259999999999997</c:v>
                </c:pt>
                <c:pt idx="140">
                  <c:v>1.5087999999999999</c:v>
                </c:pt>
                <c:pt idx="141">
                  <c:v>2.5044</c:v>
                </c:pt>
                <c:pt idx="142">
                  <c:v>3.415</c:v>
                </c:pt>
                <c:pt idx="143">
                  <c:v>4.0442999999999998</c:v>
                </c:pt>
                <c:pt idx="144">
                  <c:v>4.2828999999999997</c:v>
                </c:pt>
                <c:pt idx="145">
                  <c:v>4.1158999999999999</c:v>
                </c:pt>
                <c:pt idx="146">
                  <c:v>3.6101999999999999</c:v>
                </c:pt>
                <c:pt idx="147">
                  <c:v>2.8976999999999999</c:v>
                </c:pt>
                <c:pt idx="148">
                  <c:v>2.1427999999999998</c:v>
                </c:pt>
                <c:pt idx="149">
                  <c:v>1.4883999999999999</c:v>
                </c:pt>
                <c:pt idx="150">
                  <c:v>1.0022</c:v>
                </c:pt>
                <c:pt idx="151">
                  <c:v>0.66664999999999996</c:v>
                </c:pt>
                <c:pt idx="152">
                  <c:v>0.42381000000000002</c:v>
                </c:pt>
                <c:pt idx="153">
                  <c:v>0.24132999999999999</c:v>
                </c:pt>
                <c:pt idx="154">
                  <c:v>0.15134</c:v>
                </c:pt>
                <c:pt idx="155">
                  <c:v>0.24671999999999999</c:v>
                </c:pt>
                <c:pt idx="156">
                  <c:v>0.65071999999999997</c:v>
                </c:pt>
                <c:pt idx="157">
                  <c:v>1.4714</c:v>
                </c:pt>
                <c:pt idx="158">
                  <c:v>2.7376</c:v>
                </c:pt>
                <c:pt idx="159">
                  <c:v>4.3320999999999996</c:v>
                </c:pt>
                <c:pt idx="160">
                  <c:v>5.9790000000000001</c:v>
                </c:pt>
                <c:pt idx="161">
                  <c:v>7.3269000000000002</c:v>
                </c:pt>
                <c:pt idx="162">
                  <c:v>8.0867000000000004</c:v>
                </c:pt>
                <c:pt idx="163">
                  <c:v>8.1274999999999995</c:v>
                </c:pt>
                <c:pt idx="164">
                  <c:v>7.4833999999999996</c:v>
                </c:pt>
                <c:pt idx="165">
                  <c:v>6.3159000000000001</c:v>
                </c:pt>
                <c:pt idx="166">
                  <c:v>4.8724999999999996</c:v>
                </c:pt>
                <c:pt idx="167">
                  <c:v>3.4403999999999999</c:v>
                </c:pt>
                <c:pt idx="168">
                  <c:v>2.2690000000000001</c:v>
                </c:pt>
                <c:pt idx="169">
                  <c:v>1.4851000000000001</c:v>
                </c:pt>
                <c:pt idx="170">
                  <c:v>1.0615000000000001</c:v>
                </c:pt>
                <c:pt idx="171">
                  <c:v>0.86828000000000005</c:v>
                </c:pt>
                <c:pt idx="172">
                  <c:v>0.76275999999999999</c:v>
                </c:pt>
                <c:pt idx="173">
                  <c:v>0.65429999999999999</c:v>
                </c:pt>
                <c:pt idx="174">
                  <c:v>0.52393000000000001</c:v>
                </c:pt>
                <c:pt idx="175">
                  <c:v>0.41155999999999998</c:v>
                </c:pt>
                <c:pt idx="176">
                  <c:v>0.38457000000000002</c:v>
                </c:pt>
                <c:pt idx="177">
                  <c:v>0.49479000000000001</c:v>
                </c:pt>
                <c:pt idx="178">
                  <c:v>0.73982999999999999</c:v>
                </c:pt>
                <c:pt idx="179">
                  <c:v>1.0522</c:v>
                </c:pt>
                <c:pt idx="180">
                  <c:v>1.3264</c:v>
                </c:pt>
                <c:pt idx="181">
                  <c:v>1.4686999999999999</c:v>
                </c:pt>
                <c:pt idx="182">
                  <c:v>1.4394</c:v>
                </c:pt>
                <c:pt idx="183">
                  <c:v>1.2605</c:v>
                </c:pt>
                <c:pt idx="184">
                  <c:v>0.99555000000000005</c:v>
                </c:pt>
                <c:pt idx="185">
                  <c:v>0.72158999999999995</c:v>
                </c:pt>
                <c:pt idx="186">
                  <c:v>0.51192000000000004</c:v>
                </c:pt>
                <c:pt idx="187">
                  <c:v>0.42381000000000002</c:v>
                </c:pt>
                <c:pt idx="188">
                  <c:v>0.48466999999999999</c:v>
                </c:pt>
                <c:pt idx="189">
                  <c:v>0.68528999999999995</c:v>
                </c:pt>
                <c:pt idx="190">
                  <c:v>0.99199999999999999</c:v>
                </c:pt>
                <c:pt idx="191">
                  <c:v>1.3654999999999999</c:v>
                </c:pt>
                <c:pt idx="192">
                  <c:v>1.7624</c:v>
                </c:pt>
                <c:pt idx="193">
                  <c:v>2.1219000000000001</c:v>
                </c:pt>
                <c:pt idx="194">
                  <c:v>2.3672</c:v>
                </c:pt>
                <c:pt idx="195">
                  <c:v>2.4331999999999998</c:v>
                </c:pt>
                <c:pt idx="196">
                  <c:v>2.2957999999999998</c:v>
                </c:pt>
                <c:pt idx="197">
                  <c:v>1.9770000000000001</c:v>
                </c:pt>
                <c:pt idx="198">
                  <c:v>1.5311999999999999</c:v>
                </c:pt>
                <c:pt idx="199">
                  <c:v>1.0346</c:v>
                </c:pt>
                <c:pt idx="200">
                  <c:v>0.57540000000000002</c:v>
                </c:pt>
                <c:pt idx="201">
                  <c:v>0.23280999999999999</c:v>
                </c:pt>
                <c:pt idx="202">
                  <c:v>5.2485999999999998E-2</c:v>
                </c:pt>
                <c:pt idx="203">
                  <c:v>4.2324000000000001E-2</c:v>
                </c:pt>
                <c:pt idx="204">
                  <c:v>0.18737999999999999</c:v>
                </c:pt>
                <c:pt idx="205">
                  <c:v>0.46361000000000002</c:v>
                </c:pt>
                <c:pt idx="206">
                  <c:v>0.84189999999999998</c:v>
                </c:pt>
                <c:pt idx="207">
                  <c:v>1.2888999999999999</c:v>
                </c:pt>
                <c:pt idx="208">
                  <c:v>1.7643</c:v>
                </c:pt>
                <c:pt idx="209">
                  <c:v>2.2094999999999998</c:v>
                </c:pt>
                <c:pt idx="210">
                  <c:v>2.5383</c:v>
                </c:pt>
                <c:pt idx="211">
                  <c:v>2.6568999999999998</c:v>
                </c:pt>
                <c:pt idx="212">
                  <c:v>2.5106999999999999</c:v>
                </c:pt>
                <c:pt idx="213">
                  <c:v>2.1202000000000001</c:v>
                </c:pt>
                <c:pt idx="214">
                  <c:v>1.5749</c:v>
                </c:pt>
                <c:pt idx="215">
                  <c:v>0.99983999999999995</c:v>
                </c:pt>
                <c:pt idx="216">
                  <c:v>0.52188999999999997</c:v>
                </c:pt>
                <c:pt idx="217">
                  <c:v>0.23952000000000001</c:v>
                </c:pt>
                <c:pt idx="218">
                  <c:v>0.19111</c:v>
                </c:pt>
                <c:pt idx="219">
                  <c:v>0.33632000000000001</c:v>
                </c:pt>
                <c:pt idx="220">
                  <c:v>0.57303000000000004</c:v>
                </c:pt>
                <c:pt idx="221">
                  <c:v>0.78561999999999999</c:v>
                </c:pt>
                <c:pt idx="222">
                  <c:v>0.89202000000000004</c:v>
                </c:pt>
                <c:pt idx="223">
                  <c:v>0.86409999999999998</c:v>
                </c:pt>
                <c:pt idx="224">
                  <c:v>0.72436999999999996</c:v>
                </c:pt>
                <c:pt idx="225">
                  <c:v>0.52959999999999996</c:v>
                </c:pt>
                <c:pt idx="226">
                  <c:v>0.34419</c:v>
                </c:pt>
                <c:pt idx="227">
                  <c:v>0.21048</c:v>
                </c:pt>
                <c:pt idx="228">
                  <c:v>0.13419</c:v>
                </c:pt>
                <c:pt idx="229">
                  <c:v>9.5483999999999999E-2</c:v>
                </c:pt>
                <c:pt idx="230">
                  <c:v>7.3620000000000005E-2</c:v>
                </c:pt>
                <c:pt idx="231">
                  <c:v>6.4434000000000005E-2</c:v>
                </c:pt>
                <c:pt idx="232">
                  <c:v>8.2754999999999995E-2</c:v>
                </c:pt>
                <c:pt idx="233">
                  <c:v>0.15382999999999999</c:v>
                </c:pt>
                <c:pt idx="234">
                  <c:v>0.29749999999999999</c:v>
                </c:pt>
                <c:pt idx="235">
                  <c:v>0.50939999999999996</c:v>
                </c:pt>
                <c:pt idx="236">
                  <c:v>0.75136000000000003</c:v>
                </c:pt>
                <c:pt idx="237">
                  <c:v>0.96257000000000004</c:v>
                </c:pt>
                <c:pt idx="238">
                  <c:v>1.0859000000000001</c:v>
                </c:pt>
                <c:pt idx="239">
                  <c:v>1.0904</c:v>
                </c:pt>
                <c:pt idx="240">
                  <c:v>0.97889000000000004</c:v>
                </c:pt>
                <c:pt idx="241">
                  <c:v>0.78324000000000005</c:v>
                </c:pt>
                <c:pt idx="242">
                  <c:v>0.55369000000000002</c:v>
                </c:pt>
                <c:pt idx="243">
                  <c:v>0.34439999999999998</c:v>
                </c:pt>
                <c:pt idx="244">
                  <c:v>0.19672000000000001</c:v>
                </c:pt>
                <c:pt idx="245">
                  <c:v>0.12601999999999999</c:v>
                </c:pt>
                <c:pt idx="246">
                  <c:v>0.11947000000000001</c:v>
                </c:pt>
                <c:pt idx="247">
                  <c:v>0.14541000000000001</c:v>
                </c:pt>
                <c:pt idx="248">
                  <c:v>0.16864000000000001</c:v>
                </c:pt>
                <c:pt idx="249">
                  <c:v>0.16439999999999999</c:v>
                </c:pt>
                <c:pt idx="250">
                  <c:v>0.12639</c:v>
                </c:pt>
                <c:pt idx="251">
                  <c:v>6.7970000000000003E-2</c:v>
                </c:pt>
                <c:pt idx="252">
                  <c:v>1.8751E-2</c:v>
                </c:pt>
                <c:pt idx="253">
                  <c:v>1.8661000000000001E-2</c:v>
                </c:pt>
                <c:pt idx="254">
                  <c:v>0.1079</c:v>
                </c:pt>
                <c:pt idx="255">
                  <c:v>0.31090000000000001</c:v>
                </c:pt>
                <c:pt idx="256">
                  <c:v>0.62007000000000001</c:v>
                </c:pt>
                <c:pt idx="257">
                  <c:v>0.99170000000000003</c:v>
                </c:pt>
                <c:pt idx="258">
                  <c:v>1.3583000000000001</c:v>
                </c:pt>
                <c:pt idx="259">
                  <c:v>1.6482000000000001</c:v>
                </c:pt>
                <c:pt idx="260">
                  <c:v>1.8017000000000001</c:v>
                </c:pt>
                <c:pt idx="261">
                  <c:v>1.784</c:v>
                </c:pt>
                <c:pt idx="262">
                  <c:v>1.5964</c:v>
                </c:pt>
                <c:pt idx="263">
                  <c:v>1.2815000000000001</c:v>
                </c:pt>
                <c:pt idx="264">
                  <c:v>0.91286999999999996</c:v>
                </c:pt>
                <c:pt idx="265">
                  <c:v>0.56852000000000003</c:v>
                </c:pt>
                <c:pt idx="266">
                  <c:v>0.30379</c:v>
                </c:pt>
                <c:pt idx="267">
                  <c:v>0.13958000000000001</c:v>
                </c:pt>
                <c:pt idx="268">
                  <c:v>6.7085000000000006E-2</c:v>
                </c:pt>
                <c:pt idx="269">
                  <c:v>6.0275000000000002E-2</c:v>
                </c:pt>
                <c:pt idx="270">
                  <c:v>8.8357000000000005E-2</c:v>
                </c:pt>
                <c:pt idx="271">
                  <c:v>0.12488</c:v>
                </c:pt>
                <c:pt idx="272">
                  <c:v>0.15157999999999999</c:v>
                </c:pt>
                <c:pt idx="273">
                  <c:v>0.15726000000000001</c:v>
                </c:pt>
                <c:pt idx="274">
                  <c:v>0.13639999999999999</c:v>
                </c:pt>
                <c:pt idx="275">
                  <c:v>9.1611999999999999E-2</c:v>
                </c:pt>
                <c:pt idx="276">
                  <c:v>3.8503999999999997E-2</c:v>
                </c:pt>
                <c:pt idx="277">
                  <c:v>6.9173999999999998E-3</c:v>
                </c:pt>
                <c:pt idx="278">
                  <c:v>3.5623000000000002E-2</c:v>
                </c:pt>
                <c:pt idx="279">
                  <c:v>0.16042000000000001</c:v>
                </c:pt>
                <c:pt idx="280">
                  <c:v>0.39723000000000003</c:v>
                </c:pt>
                <c:pt idx="281">
                  <c:v>0.72731000000000001</c:v>
                </c:pt>
                <c:pt idx="282">
                  <c:v>1.0972999999999999</c:v>
                </c:pt>
                <c:pt idx="283">
                  <c:v>1.4390000000000001</c:v>
                </c:pt>
                <c:pt idx="284">
                  <c:v>1.6984999999999999</c:v>
                </c:pt>
                <c:pt idx="285">
                  <c:v>1.8546</c:v>
                </c:pt>
                <c:pt idx="286">
                  <c:v>1.9242999999999999</c:v>
                </c:pt>
                <c:pt idx="287">
                  <c:v>1.9588000000000001</c:v>
                </c:pt>
                <c:pt idx="288">
                  <c:v>2.0264000000000002</c:v>
                </c:pt>
                <c:pt idx="289">
                  <c:v>2.1743000000000001</c:v>
                </c:pt>
                <c:pt idx="290">
                  <c:v>2.3849</c:v>
                </c:pt>
                <c:pt idx="291">
                  <c:v>2.5676000000000001</c:v>
                </c:pt>
                <c:pt idx="292">
                  <c:v>2.6053999999999999</c:v>
                </c:pt>
                <c:pt idx="293">
                  <c:v>2.4224000000000001</c:v>
                </c:pt>
                <c:pt idx="294">
                  <c:v>2.0228000000000002</c:v>
                </c:pt>
                <c:pt idx="295">
                  <c:v>1.4866999999999999</c:v>
                </c:pt>
                <c:pt idx="296">
                  <c:v>0.94164999999999999</c:v>
                </c:pt>
                <c:pt idx="297">
                  <c:v>0.52229999999999999</c:v>
                </c:pt>
                <c:pt idx="298">
                  <c:v>0.32340000000000002</c:v>
                </c:pt>
                <c:pt idx="299">
                  <c:v>0.35931999999999997</c:v>
                </c:pt>
                <c:pt idx="300">
                  <c:v>0.55603000000000002</c:v>
                </c:pt>
                <c:pt idx="301">
                  <c:v>0.78705000000000003</c:v>
                </c:pt>
                <c:pt idx="302">
                  <c:v>0.93301999999999996</c:v>
                </c:pt>
                <c:pt idx="303">
                  <c:v>0.93298999999999999</c:v>
                </c:pt>
                <c:pt idx="304">
                  <c:v>0.80755999999999994</c:v>
                </c:pt>
                <c:pt idx="305">
                  <c:v>0.64439000000000002</c:v>
                </c:pt>
                <c:pt idx="306">
                  <c:v>0.54906999999999995</c:v>
                </c:pt>
                <c:pt idx="307">
                  <c:v>0.58567999999999998</c:v>
                </c:pt>
                <c:pt idx="308">
                  <c:v>0.74487000000000003</c:v>
                </c:pt>
                <c:pt idx="309">
                  <c:v>0.95684000000000002</c:v>
                </c:pt>
                <c:pt idx="310">
                  <c:v>1.1306</c:v>
                </c:pt>
                <c:pt idx="311">
                  <c:v>1.1912</c:v>
                </c:pt>
                <c:pt idx="312">
                  <c:v>1.1057999999999999</c:v>
                </c:pt>
                <c:pt idx="313">
                  <c:v>0.89793999999999996</c:v>
                </c:pt>
                <c:pt idx="314">
                  <c:v>0.64014000000000004</c:v>
                </c:pt>
              </c:numCache>
            </c:numRef>
          </c:xVal>
          <c:yVal>
            <c:numRef>
              <c:f>'1895-2010'!$C$3:$C$467</c:f>
              <c:numCache>
                <c:formatCode>General</c:formatCode>
                <c:ptCount val="465"/>
                <c:pt idx="0">
                  <c:v>1.0593E-3</c:v>
                </c:pt>
                <c:pt idx="1">
                  <c:v>2.1186E-3</c:v>
                </c:pt>
                <c:pt idx="2">
                  <c:v>3.1779999999999998E-3</c:v>
                </c:pt>
                <c:pt idx="3">
                  <c:v>4.2373000000000003E-3</c:v>
                </c:pt>
                <c:pt idx="4">
                  <c:v>5.2966000000000003E-3</c:v>
                </c:pt>
                <c:pt idx="5">
                  <c:v>6.3559000000000003E-3</c:v>
                </c:pt>
                <c:pt idx="6">
                  <c:v>7.4152999999999997E-3</c:v>
                </c:pt>
                <c:pt idx="7">
                  <c:v>8.4746000000000005E-3</c:v>
                </c:pt>
                <c:pt idx="8">
                  <c:v>9.5338999999999997E-3</c:v>
                </c:pt>
                <c:pt idx="9">
                  <c:v>1.0593E-2</c:v>
                </c:pt>
                <c:pt idx="10">
                  <c:v>1.1653E-2</c:v>
                </c:pt>
                <c:pt idx="11">
                  <c:v>1.2711999999999999E-2</c:v>
                </c:pt>
                <c:pt idx="12">
                  <c:v>1.3771E-2</c:v>
                </c:pt>
                <c:pt idx="13">
                  <c:v>1.4831E-2</c:v>
                </c:pt>
                <c:pt idx="14">
                  <c:v>1.5890000000000001E-2</c:v>
                </c:pt>
                <c:pt idx="15">
                  <c:v>1.6948999999999999E-2</c:v>
                </c:pt>
                <c:pt idx="16">
                  <c:v>1.8008E-2</c:v>
                </c:pt>
                <c:pt idx="17">
                  <c:v>1.9068000000000002E-2</c:v>
                </c:pt>
                <c:pt idx="18">
                  <c:v>2.0126999999999999E-2</c:v>
                </c:pt>
                <c:pt idx="19">
                  <c:v>2.1186E-2</c:v>
                </c:pt>
                <c:pt idx="20">
                  <c:v>2.2245999999999998E-2</c:v>
                </c:pt>
                <c:pt idx="21">
                  <c:v>2.3304999999999999E-2</c:v>
                </c:pt>
                <c:pt idx="22">
                  <c:v>2.4364E-2</c:v>
                </c:pt>
                <c:pt idx="23">
                  <c:v>2.5423999999999999E-2</c:v>
                </c:pt>
                <c:pt idx="24">
                  <c:v>2.6483E-2</c:v>
                </c:pt>
                <c:pt idx="25">
                  <c:v>2.7542000000000001E-2</c:v>
                </c:pt>
                <c:pt idx="26">
                  <c:v>2.8601999999999999E-2</c:v>
                </c:pt>
                <c:pt idx="27">
                  <c:v>2.9661E-2</c:v>
                </c:pt>
                <c:pt idx="28">
                  <c:v>3.0720000000000001E-2</c:v>
                </c:pt>
                <c:pt idx="29">
                  <c:v>3.1780000000000003E-2</c:v>
                </c:pt>
                <c:pt idx="30">
                  <c:v>3.2839E-2</c:v>
                </c:pt>
                <c:pt idx="31">
                  <c:v>3.3897999999999998E-2</c:v>
                </c:pt>
                <c:pt idx="32">
                  <c:v>3.4958000000000003E-2</c:v>
                </c:pt>
                <c:pt idx="33">
                  <c:v>3.6017E-2</c:v>
                </c:pt>
                <c:pt idx="34">
                  <c:v>3.7075999999999998E-2</c:v>
                </c:pt>
                <c:pt idx="35">
                  <c:v>3.8136000000000003E-2</c:v>
                </c:pt>
                <c:pt idx="36">
                  <c:v>3.9195000000000001E-2</c:v>
                </c:pt>
                <c:pt idx="37">
                  <c:v>4.0253999999999998E-2</c:v>
                </c:pt>
                <c:pt idx="38">
                  <c:v>4.1313999999999997E-2</c:v>
                </c:pt>
                <c:pt idx="39">
                  <c:v>4.2373000000000001E-2</c:v>
                </c:pt>
                <c:pt idx="40">
                  <c:v>4.3431999999999998E-2</c:v>
                </c:pt>
                <c:pt idx="41">
                  <c:v>4.4491999999999997E-2</c:v>
                </c:pt>
                <c:pt idx="42">
                  <c:v>4.5551000000000001E-2</c:v>
                </c:pt>
                <c:pt idx="43">
                  <c:v>4.6609999999999999E-2</c:v>
                </c:pt>
                <c:pt idx="44">
                  <c:v>4.7669000000000003E-2</c:v>
                </c:pt>
                <c:pt idx="45">
                  <c:v>4.8729000000000001E-2</c:v>
                </c:pt>
                <c:pt idx="46">
                  <c:v>4.9787999999999999E-2</c:v>
                </c:pt>
                <c:pt idx="47">
                  <c:v>5.0847000000000003E-2</c:v>
                </c:pt>
                <c:pt idx="48">
                  <c:v>5.1907000000000002E-2</c:v>
                </c:pt>
                <c:pt idx="49">
                  <c:v>5.2965999999999999E-2</c:v>
                </c:pt>
                <c:pt idx="50">
                  <c:v>5.4024999999999997E-2</c:v>
                </c:pt>
                <c:pt idx="51">
                  <c:v>5.5085000000000002E-2</c:v>
                </c:pt>
                <c:pt idx="52">
                  <c:v>5.6143999999999999E-2</c:v>
                </c:pt>
                <c:pt idx="53">
                  <c:v>5.7202999999999997E-2</c:v>
                </c:pt>
                <c:pt idx="54">
                  <c:v>5.8263000000000002E-2</c:v>
                </c:pt>
                <c:pt idx="55">
                  <c:v>5.9322E-2</c:v>
                </c:pt>
                <c:pt idx="56">
                  <c:v>6.0380999999999997E-2</c:v>
                </c:pt>
                <c:pt idx="57">
                  <c:v>6.1441000000000003E-2</c:v>
                </c:pt>
                <c:pt idx="58">
                  <c:v>6.25E-2</c:v>
                </c:pt>
                <c:pt idx="59">
                  <c:v>6.3559000000000004E-2</c:v>
                </c:pt>
                <c:pt idx="60">
                  <c:v>6.4618999999999996E-2</c:v>
                </c:pt>
                <c:pt idx="61">
                  <c:v>6.5678E-2</c:v>
                </c:pt>
                <c:pt idx="62">
                  <c:v>6.6737000000000005E-2</c:v>
                </c:pt>
                <c:pt idx="63">
                  <c:v>6.7796999999999996E-2</c:v>
                </c:pt>
                <c:pt idx="64">
                  <c:v>6.8856000000000001E-2</c:v>
                </c:pt>
                <c:pt idx="65">
                  <c:v>6.9915000000000005E-2</c:v>
                </c:pt>
                <c:pt idx="66">
                  <c:v>7.0974999999999996E-2</c:v>
                </c:pt>
                <c:pt idx="67">
                  <c:v>7.2034000000000001E-2</c:v>
                </c:pt>
                <c:pt idx="68">
                  <c:v>7.3093000000000005E-2</c:v>
                </c:pt>
                <c:pt idx="69">
                  <c:v>7.4152999999999997E-2</c:v>
                </c:pt>
                <c:pt idx="70">
                  <c:v>7.5212000000000001E-2</c:v>
                </c:pt>
                <c:pt idx="71">
                  <c:v>7.6271000000000005E-2</c:v>
                </c:pt>
                <c:pt idx="72">
                  <c:v>7.7330999999999997E-2</c:v>
                </c:pt>
                <c:pt idx="73">
                  <c:v>7.8390000000000001E-2</c:v>
                </c:pt>
                <c:pt idx="74">
                  <c:v>7.9449000000000006E-2</c:v>
                </c:pt>
                <c:pt idx="75">
                  <c:v>8.0507999999999996E-2</c:v>
                </c:pt>
                <c:pt idx="76">
                  <c:v>8.1568000000000002E-2</c:v>
                </c:pt>
                <c:pt idx="77">
                  <c:v>8.2627000000000006E-2</c:v>
                </c:pt>
                <c:pt idx="78">
                  <c:v>8.3685999999999997E-2</c:v>
                </c:pt>
                <c:pt idx="79">
                  <c:v>8.4746000000000002E-2</c:v>
                </c:pt>
                <c:pt idx="80">
                  <c:v>8.5805000000000006E-2</c:v>
                </c:pt>
                <c:pt idx="81">
                  <c:v>8.6863999999999997E-2</c:v>
                </c:pt>
                <c:pt idx="82">
                  <c:v>8.7924000000000002E-2</c:v>
                </c:pt>
                <c:pt idx="83">
                  <c:v>8.8983000000000007E-2</c:v>
                </c:pt>
                <c:pt idx="84">
                  <c:v>9.0041999999999997E-2</c:v>
                </c:pt>
                <c:pt idx="85">
                  <c:v>9.1102000000000002E-2</c:v>
                </c:pt>
                <c:pt idx="86">
                  <c:v>9.2161000000000007E-2</c:v>
                </c:pt>
                <c:pt idx="87">
                  <c:v>9.3219999999999997E-2</c:v>
                </c:pt>
                <c:pt idx="88">
                  <c:v>9.4280000000000003E-2</c:v>
                </c:pt>
                <c:pt idx="89">
                  <c:v>9.5338999999999993E-2</c:v>
                </c:pt>
                <c:pt idx="90">
                  <c:v>9.6397999999999998E-2</c:v>
                </c:pt>
                <c:pt idx="91">
                  <c:v>9.7458000000000003E-2</c:v>
                </c:pt>
                <c:pt idx="92">
                  <c:v>9.8516999999999993E-2</c:v>
                </c:pt>
                <c:pt idx="93">
                  <c:v>9.9575999999999998E-2</c:v>
                </c:pt>
                <c:pt idx="94">
                  <c:v>0.10063999999999999</c:v>
                </c:pt>
                <c:pt idx="95">
                  <c:v>0.10169</c:v>
                </c:pt>
                <c:pt idx="96">
                  <c:v>0.10274999999999999</c:v>
                </c:pt>
                <c:pt idx="97">
                  <c:v>0.10381</c:v>
                </c:pt>
                <c:pt idx="98">
                  <c:v>0.10487</c:v>
                </c:pt>
                <c:pt idx="99">
                  <c:v>0.10593</c:v>
                </c:pt>
                <c:pt idx="100">
                  <c:v>0.10699</c:v>
                </c:pt>
                <c:pt idx="101">
                  <c:v>0.10804999999999999</c:v>
                </c:pt>
                <c:pt idx="102">
                  <c:v>0.10911</c:v>
                </c:pt>
                <c:pt idx="103">
                  <c:v>0.11017</c:v>
                </c:pt>
                <c:pt idx="104">
                  <c:v>0.11123</c:v>
                </c:pt>
                <c:pt idx="105">
                  <c:v>0.11229</c:v>
                </c:pt>
                <c:pt idx="106">
                  <c:v>0.11335000000000001</c:v>
                </c:pt>
                <c:pt idx="107">
                  <c:v>0.11441</c:v>
                </c:pt>
                <c:pt idx="108">
                  <c:v>0.11547</c:v>
                </c:pt>
                <c:pt idx="109">
                  <c:v>0.11652999999999999</c:v>
                </c:pt>
                <c:pt idx="110">
                  <c:v>0.11758</c:v>
                </c:pt>
                <c:pt idx="111">
                  <c:v>0.11864</c:v>
                </c:pt>
                <c:pt idx="112">
                  <c:v>0.1197</c:v>
                </c:pt>
                <c:pt idx="113">
                  <c:v>0.12076000000000001</c:v>
                </c:pt>
                <c:pt idx="114">
                  <c:v>0.12182</c:v>
                </c:pt>
                <c:pt idx="115">
                  <c:v>0.12288</c:v>
                </c:pt>
                <c:pt idx="116">
                  <c:v>0.12393999999999999</c:v>
                </c:pt>
                <c:pt idx="117">
                  <c:v>0.125</c:v>
                </c:pt>
                <c:pt idx="118">
                  <c:v>0.12606000000000001</c:v>
                </c:pt>
                <c:pt idx="119">
                  <c:v>0.12712000000000001</c:v>
                </c:pt>
                <c:pt idx="120">
                  <c:v>0.12817999999999999</c:v>
                </c:pt>
                <c:pt idx="121">
                  <c:v>0.12923999999999999</c:v>
                </c:pt>
                <c:pt idx="122">
                  <c:v>0.1303</c:v>
                </c:pt>
                <c:pt idx="123">
                  <c:v>0.13136</c:v>
                </c:pt>
                <c:pt idx="124">
                  <c:v>0.13242000000000001</c:v>
                </c:pt>
                <c:pt idx="125">
                  <c:v>0.13347000000000001</c:v>
                </c:pt>
                <c:pt idx="126">
                  <c:v>0.13453000000000001</c:v>
                </c:pt>
                <c:pt idx="127">
                  <c:v>0.13558999999999999</c:v>
                </c:pt>
                <c:pt idx="128">
                  <c:v>0.13664999999999999</c:v>
                </c:pt>
                <c:pt idx="129">
                  <c:v>0.13771</c:v>
                </c:pt>
                <c:pt idx="130">
                  <c:v>0.13877</c:v>
                </c:pt>
                <c:pt idx="131">
                  <c:v>0.13983000000000001</c:v>
                </c:pt>
                <c:pt idx="132">
                  <c:v>0.14088999999999999</c:v>
                </c:pt>
                <c:pt idx="133">
                  <c:v>0.14194999999999999</c:v>
                </c:pt>
                <c:pt idx="134">
                  <c:v>0.14301</c:v>
                </c:pt>
                <c:pt idx="135">
                  <c:v>0.14407</c:v>
                </c:pt>
                <c:pt idx="136">
                  <c:v>0.14513000000000001</c:v>
                </c:pt>
                <c:pt idx="137">
                  <c:v>0.14618999999999999</c:v>
                </c:pt>
                <c:pt idx="138">
                  <c:v>0.14724999999999999</c:v>
                </c:pt>
                <c:pt idx="139">
                  <c:v>0.14831</c:v>
                </c:pt>
                <c:pt idx="140">
                  <c:v>0.14935999999999999</c:v>
                </c:pt>
                <c:pt idx="141">
                  <c:v>0.15042</c:v>
                </c:pt>
                <c:pt idx="142">
                  <c:v>0.15148</c:v>
                </c:pt>
                <c:pt idx="143">
                  <c:v>0.15254000000000001</c:v>
                </c:pt>
                <c:pt idx="144">
                  <c:v>0.15359999999999999</c:v>
                </c:pt>
                <c:pt idx="145">
                  <c:v>0.15465999999999999</c:v>
                </c:pt>
                <c:pt idx="146">
                  <c:v>0.15572</c:v>
                </c:pt>
                <c:pt idx="147">
                  <c:v>0.15678</c:v>
                </c:pt>
                <c:pt idx="148">
                  <c:v>0.15784000000000001</c:v>
                </c:pt>
                <c:pt idx="149">
                  <c:v>0.15890000000000001</c:v>
                </c:pt>
                <c:pt idx="150">
                  <c:v>0.15995999999999999</c:v>
                </c:pt>
                <c:pt idx="151">
                  <c:v>0.16102</c:v>
                </c:pt>
                <c:pt idx="152">
                  <c:v>0.16208</c:v>
                </c:pt>
                <c:pt idx="153">
                  <c:v>0.16314000000000001</c:v>
                </c:pt>
                <c:pt idx="154">
                  <c:v>0.16419</c:v>
                </c:pt>
                <c:pt idx="155">
                  <c:v>0.16525000000000001</c:v>
                </c:pt>
                <c:pt idx="156">
                  <c:v>0.16631000000000001</c:v>
                </c:pt>
                <c:pt idx="157">
                  <c:v>0.16736999999999999</c:v>
                </c:pt>
                <c:pt idx="158">
                  <c:v>0.16843</c:v>
                </c:pt>
                <c:pt idx="159">
                  <c:v>0.16949</c:v>
                </c:pt>
                <c:pt idx="160">
                  <c:v>0.17055000000000001</c:v>
                </c:pt>
                <c:pt idx="161">
                  <c:v>0.17161000000000001</c:v>
                </c:pt>
                <c:pt idx="162">
                  <c:v>0.17266999999999999</c:v>
                </c:pt>
                <c:pt idx="163">
                  <c:v>0.17373</c:v>
                </c:pt>
                <c:pt idx="164">
                  <c:v>0.17479</c:v>
                </c:pt>
                <c:pt idx="165">
                  <c:v>0.17585000000000001</c:v>
                </c:pt>
                <c:pt idx="166">
                  <c:v>0.17691000000000001</c:v>
                </c:pt>
                <c:pt idx="167">
                  <c:v>0.17796999999999999</c:v>
                </c:pt>
                <c:pt idx="168">
                  <c:v>0.17902999999999999</c:v>
                </c:pt>
                <c:pt idx="169">
                  <c:v>0.18007999999999999</c:v>
                </c:pt>
                <c:pt idx="170">
                  <c:v>0.18114</c:v>
                </c:pt>
                <c:pt idx="171">
                  <c:v>0.1822</c:v>
                </c:pt>
                <c:pt idx="172">
                  <c:v>0.18326000000000001</c:v>
                </c:pt>
                <c:pt idx="173">
                  <c:v>0.18432000000000001</c:v>
                </c:pt>
                <c:pt idx="174">
                  <c:v>0.18537999999999999</c:v>
                </c:pt>
                <c:pt idx="175">
                  <c:v>0.18643999999999999</c:v>
                </c:pt>
                <c:pt idx="176">
                  <c:v>0.1875</c:v>
                </c:pt>
                <c:pt idx="177">
                  <c:v>0.18856000000000001</c:v>
                </c:pt>
                <c:pt idx="178">
                  <c:v>0.18962000000000001</c:v>
                </c:pt>
                <c:pt idx="179">
                  <c:v>0.19067999999999999</c:v>
                </c:pt>
                <c:pt idx="180">
                  <c:v>0.19173999999999999</c:v>
                </c:pt>
                <c:pt idx="181">
                  <c:v>0.1928</c:v>
                </c:pt>
                <c:pt idx="182">
                  <c:v>0.19386</c:v>
                </c:pt>
                <c:pt idx="183">
                  <c:v>0.19492000000000001</c:v>
                </c:pt>
                <c:pt idx="184">
                  <c:v>0.19597000000000001</c:v>
                </c:pt>
                <c:pt idx="185">
                  <c:v>0.19703000000000001</c:v>
                </c:pt>
                <c:pt idx="186">
                  <c:v>0.19808999999999999</c:v>
                </c:pt>
                <c:pt idx="187">
                  <c:v>0.19914999999999999</c:v>
                </c:pt>
                <c:pt idx="188">
                  <c:v>0.20021</c:v>
                </c:pt>
                <c:pt idx="189">
                  <c:v>0.20127</c:v>
                </c:pt>
                <c:pt idx="190">
                  <c:v>0.20233000000000001</c:v>
                </c:pt>
                <c:pt idx="191">
                  <c:v>0.20338999999999999</c:v>
                </c:pt>
                <c:pt idx="192">
                  <c:v>0.20444999999999999</c:v>
                </c:pt>
                <c:pt idx="193">
                  <c:v>0.20551</c:v>
                </c:pt>
                <c:pt idx="194">
                  <c:v>0.20657</c:v>
                </c:pt>
                <c:pt idx="195">
                  <c:v>0.20763000000000001</c:v>
                </c:pt>
                <c:pt idx="196">
                  <c:v>0.20868999999999999</c:v>
                </c:pt>
                <c:pt idx="197">
                  <c:v>0.20974999999999999</c:v>
                </c:pt>
                <c:pt idx="198">
                  <c:v>0.21081</c:v>
                </c:pt>
                <c:pt idx="199">
                  <c:v>0.21185999999999999</c:v>
                </c:pt>
                <c:pt idx="200">
                  <c:v>0.21292</c:v>
                </c:pt>
                <c:pt idx="201">
                  <c:v>0.21398</c:v>
                </c:pt>
                <c:pt idx="202">
                  <c:v>0.21504000000000001</c:v>
                </c:pt>
                <c:pt idx="203">
                  <c:v>0.21609999999999999</c:v>
                </c:pt>
                <c:pt idx="204">
                  <c:v>0.21715999999999999</c:v>
                </c:pt>
                <c:pt idx="205">
                  <c:v>0.21822</c:v>
                </c:pt>
                <c:pt idx="206">
                  <c:v>0.21928</c:v>
                </c:pt>
                <c:pt idx="207">
                  <c:v>0.22034000000000001</c:v>
                </c:pt>
                <c:pt idx="208">
                  <c:v>0.22140000000000001</c:v>
                </c:pt>
                <c:pt idx="209">
                  <c:v>0.22245999999999999</c:v>
                </c:pt>
                <c:pt idx="210">
                  <c:v>0.22352</c:v>
                </c:pt>
                <c:pt idx="211">
                  <c:v>0.22458</c:v>
                </c:pt>
                <c:pt idx="212">
                  <c:v>0.22564000000000001</c:v>
                </c:pt>
                <c:pt idx="213">
                  <c:v>0.22669</c:v>
                </c:pt>
                <c:pt idx="214">
                  <c:v>0.22775000000000001</c:v>
                </c:pt>
                <c:pt idx="215">
                  <c:v>0.22881000000000001</c:v>
                </c:pt>
                <c:pt idx="216">
                  <c:v>0.22986999999999999</c:v>
                </c:pt>
                <c:pt idx="217">
                  <c:v>0.23093</c:v>
                </c:pt>
                <c:pt idx="218">
                  <c:v>0.23199</c:v>
                </c:pt>
                <c:pt idx="219">
                  <c:v>0.23305000000000001</c:v>
                </c:pt>
                <c:pt idx="220">
                  <c:v>0.23411000000000001</c:v>
                </c:pt>
                <c:pt idx="221">
                  <c:v>0.23516999999999999</c:v>
                </c:pt>
                <c:pt idx="222">
                  <c:v>0.23623</c:v>
                </c:pt>
                <c:pt idx="223">
                  <c:v>0.23729</c:v>
                </c:pt>
                <c:pt idx="224">
                  <c:v>0.23835000000000001</c:v>
                </c:pt>
                <c:pt idx="225">
                  <c:v>0.23941000000000001</c:v>
                </c:pt>
                <c:pt idx="226">
                  <c:v>0.24046999999999999</c:v>
                </c:pt>
                <c:pt idx="227">
                  <c:v>0.24152999999999999</c:v>
                </c:pt>
                <c:pt idx="228">
                  <c:v>0.24257999999999999</c:v>
                </c:pt>
                <c:pt idx="229">
                  <c:v>0.24364</c:v>
                </c:pt>
                <c:pt idx="230">
                  <c:v>0.2447</c:v>
                </c:pt>
                <c:pt idx="231">
                  <c:v>0.24576000000000001</c:v>
                </c:pt>
                <c:pt idx="232">
                  <c:v>0.24682000000000001</c:v>
                </c:pt>
                <c:pt idx="233">
                  <c:v>0.24787999999999999</c:v>
                </c:pt>
                <c:pt idx="234">
                  <c:v>0.24893999999999999</c:v>
                </c:pt>
                <c:pt idx="235">
                  <c:v>0.25</c:v>
                </c:pt>
                <c:pt idx="236">
                  <c:v>0.25106000000000001</c:v>
                </c:pt>
                <c:pt idx="237">
                  <c:v>0.25212000000000001</c:v>
                </c:pt>
                <c:pt idx="238">
                  <c:v>0.25318000000000002</c:v>
                </c:pt>
                <c:pt idx="239">
                  <c:v>0.25424000000000002</c:v>
                </c:pt>
                <c:pt idx="240">
                  <c:v>0.25530000000000003</c:v>
                </c:pt>
                <c:pt idx="241">
                  <c:v>0.25635999999999998</c:v>
                </c:pt>
                <c:pt idx="242">
                  <c:v>0.25741999999999998</c:v>
                </c:pt>
                <c:pt idx="243">
                  <c:v>0.25846999999999998</c:v>
                </c:pt>
                <c:pt idx="244">
                  <c:v>0.25952999999999998</c:v>
                </c:pt>
                <c:pt idx="245">
                  <c:v>0.26058999999999999</c:v>
                </c:pt>
                <c:pt idx="246">
                  <c:v>0.26164999999999999</c:v>
                </c:pt>
                <c:pt idx="247">
                  <c:v>0.26271</c:v>
                </c:pt>
                <c:pt idx="248">
                  <c:v>0.26377</c:v>
                </c:pt>
                <c:pt idx="249">
                  <c:v>0.26483000000000001</c:v>
                </c:pt>
                <c:pt idx="250">
                  <c:v>0.26589000000000002</c:v>
                </c:pt>
                <c:pt idx="251">
                  <c:v>0.26695000000000002</c:v>
                </c:pt>
                <c:pt idx="252">
                  <c:v>0.26801000000000003</c:v>
                </c:pt>
                <c:pt idx="253">
                  <c:v>0.26906999999999998</c:v>
                </c:pt>
                <c:pt idx="254">
                  <c:v>0.27012999999999998</c:v>
                </c:pt>
                <c:pt idx="255">
                  <c:v>0.27118999999999999</c:v>
                </c:pt>
                <c:pt idx="256">
                  <c:v>0.27224999999999999</c:v>
                </c:pt>
                <c:pt idx="257">
                  <c:v>0.27331</c:v>
                </c:pt>
                <c:pt idx="258">
                  <c:v>0.27435999999999999</c:v>
                </c:pt>
                <c:pt idx="259">
                  <c:v>0.27542</c:v>
                </c:pt>
                <c:pt idx="260">
                  <c:v>0.27648</c:v>
                </c:pt>
                <c:pt idx="261">
                  <c:v>0.27754000000000001</c:v>
                </c:pt>
                <c:pt idx="262">
                  <c:v>0.27860000000000001</c:v>
                </c:pt>
                <c:pt idx="263">
                  <c:v>0.27966000000000002</c:v>
                </c:pt>
                <c:pt idx="264">
                  <c:v>0.28072000000000003</c:v>
                </c:pt>
                <c:pt idx="265">
                  <c:v>0.28177999999999997</c:v>
                </c:pt>
                <c:pt idx="266">
                  <c:v>0.28283999999999998</c:v>
                </c:pt>
                <c:pt idx="267">
                  <c:v>0.28389999999999999</c:v>
                </c:pt>
                <c:pt idx="268">
                  <c:v>0.28495999999999999</c:v>
                </c:pt>
                <c:pt idx="269">
                  <c:v>0.28602</c:v>
                </c:pt>
                <c:pt idx="270">
                  <c:v>0.28708</c:v>
                </c:pt>
                <c:pt idx="271">
                  <c:v>0.28814000000000001</c:v>
                </c:pt>
                <c:pt idx="272">
                  <c:v>0.28919</c:v>
                </c:pt>
                <c:pt idx="273">
                  <c:v>0.29025000000000001</c:v>
                </c:pt>
                <c:pt idx="274">
                  <c:v>0.29131000000000001</c:v>
                </c:pt>
                <c:pt idx="275">
                  <c:v>0.29237000000000002</c:v>
                </c:pt>
                <c:pt idx="276">
                  <c:v>0.29343000000000002</c:v>
                </c:pt>
                <c:pt idx="277">
                  <c:v>0.29448999999999997</c:v>
                </c:pt>
                <c:pt idx="278">
                  <c:v>0.29554999999999998</c:v>
                </c:pt>
                <c:pt idx="279">
                  <c:v>0.29660999999999998</c:v>
                </c:pt>
                <c:pt idx="280">
                  <c:v>0.29766999999999999</c:v>
                </c:pt>
                <c:pt idx="281">
                  <c:v>0.29873</c:v>
                </c:pt>
                <c:pt idx="282">
                  <c:v>0.29979</c:v>
                </c:pt>
                <c:pt idx="283">
                  <c:v>0.30085000000000001</c:v>
                </c:pt>
                <c:pt idx="284">
                  <c:v>0.30191000000000001</c:v>
                </c:pt>
                <c:pt idx="285">
                  <c:v>0.30297000000000002</c:v>
                </c:pt>
                <c:pt idx="286">
                  <c:v>0.30403000000000002</c:v>
                </c:pt>
                <c:pt idx="287">
                  <c:v>0.30508000000000002</c:v>
                </c:pt>
                <c:pt idx="288">
                  <c:v>0.30614000000000002</c:v>
                </c:pt>
                <c:pt idx="289">
                  <c:v>0.30719999999999997</c:v>
                </c:pt>
                <c:pt idx="290">
                  <c:v>0.30825999999999998</c:v>
                </c:pt>
                <c:pt idx="291">
                  <c:v>0.30931999999999998</c:v>
                </c:pt>
                <c:pt idx="292">
                  <c:v>0.31037999999999999</c:v>
                </c:pt>
                <c:pt idx="293">
                  <c:v>0.31143999999999999</c:v>
                </c:pt>
                <c:pt idx="294">
                  <c:v>0.3125</c:v>
                </c:pt>
                <c:pt idx="295">
                  <c:v>0.31356000000000001</c:v>
                </c:pt>
                <c:pt idx="296">
                  <c:v>0.31462000000000001</c:v>
                </c:pt>
                <c:pt idx="297">
                  <c:v>0.31568000000000002</c:v>
                </c:pt>
                <c:pt idx="298">
                  <c:v>0.31674000000000002</c:v>
                </c:pt>
                <c:pt idx="299">
                  <c:v>0.31780000000000003</c:v>
                </c:pt>
                <c:pt idx="300">
                  <c:v>0.31885999999999998</c:v>
                </c:pt>
                <c:pt idx="301">
                  <c:v>0.31991999999999998</c:v>
                </c:pt>
                <c:pt idx="302">
                  <c:v>0.32096999999999998</c:v>
                </c:pt>
                <c:pt idx="303">
                  <c:v>0.32202999999999998</c:v>
                </c:pt>
                <c:pt idx="304">
                  <c:v>0.32308999999999999</c:v>
                </c:pt>
                <c:pt idx="305">
                  <c:v>0.32414999999999999</c:v>
                </c:pt>
                <c:pt idx="306">
                  <c:v>0.32521</c:v>
                </c:pt>
                <c:pt idx="307">
                  <c:v>0.32627</c:v>
                </c:pt>
                <c:pt idx="308">
                  <c:v>0.32733000000000001</c:v>
                </c:pt>
                <c:pt idx="309">
                  <c:v>0.32839000000000002</c:v>
                </c:pt>
                <c:pt idx="310">
                  <c:v>0.32945000000000002</c:v>
                </c:pt>
                <c:pt idx="311">
                  <c:v>0.33051000000000003</c:v>
                </c:pt>
                <c:pt idx="312">
                  <c:v>0.33156999999999998</c:v>
                </c:pt>
                <c:pt idx="313">
                  <c:v>0.33262999999999998</c:v>
                </c:pt>
                <c:pt idx="314">
                  <c:v>0.33368999999999999</c:v>
                </c:pt>
              </c:numCache>
            </c:numRef>
          </c:yVal>
        </c:ser>
        <c:ser>
          <c:idx val="1"/>
          <c:order val="1"/>
          <c:spPr>
            <a:ln>
              <a:noFill/>
            </a:ln>
          </c:spPr>
          <c:marker>
            <c:symbol val="dash"/>
            <c:size val="5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c:spPr>
          </c:marker>
          <c:xVal>
            <c:numRef>
              <c:f>'1895-2010'!$H$21:$H$34</c:f>
              <c:numCache>
                <c:formatCode>General</c:formatCode>
                <c:ptCount val="14"/>
                <c:pt idx="0">
                  <c:v>3.8342999999999998</c:v>
                </c:pt>
                <c:pt idx="1">
                  <c:v>2.5204</c:v>
                </c:pt>
                <c:pt idx="2">
                  <c:v>2.2585999999999999</c:v>
                </c:pt>
                <c:pt idx="3">
                  <c:v>3.3008999999999999</c:v>
                </c:pt>
                <c:pt idx="4">
                  <c:v>2.0167999999999999</c:v>
                </c:pt>
                <c:pt idx="5">
                  <c:v>2.3963000000000001</c:v>
                </c:pt>
                <c:pt idx="6">
                  <c:v>2.4538000000000002</c:v>
                </c:pt>
                <c:pt idx="7">
                  <c:v>2.7237999999999998</c:v>
                </c:pt>
                <c:pt idx="8">
                  <c:v>5.2828999999999997</c:v>
                </c:pt>
                <c:pt idx="9">
                  <c:v>9.1274999999999995</c:v>
                </c:pt>
                <c:pt idx="10">
                  <c:v>2.4687000000000001</c:v>
                </c:pt>
                <c:pt idx="11">
                  <c:v>3.4331999999999998</c:v>
                </c:pt>
                <c:pt idx="12">
                  <c:v>3.6568999999999998</c:v>
                </c:pt>
                <c:pt idx="13">
                  <c:v>2.8017000000000003</c:v>
                </c:pt>
              </c:numCache>
            </c:numRef>
          </c:xVal>
          <c:yVal>
            <c:numRef>
              <c:f>'1895-2010'!$F$21:$F$34</c:f>
              <c:numCache>
                <c:formatCode>General</c:formatCode>
                <c:ptCount val="14"/>
                <c:pt idx="0">
                  <c:v>2.6483E-2</c:v>
                </c:pt>
                <c:pt idx="1">
                  <c:v>3.7075999999999998E-2</c:v>
                </c:pt>
                <c:pt idx="2">
                  <c:v>4.5551000000000001E-2</c:v>
                </c:pt>
                <c:pt idx="3">
                  <c:v>9.4280000000000003E-2</c:v>
                </c:pt>
                <c:pt idx="4">
                  <c:v>0.10381</c:v>
                </c:pt>
                <c:pt idx="5">
                  <c:v>0.12076000000000001</c:v>
                </c:pt>
                <c:pt idx="6">
                  <c:v>0.1303</c:v>
                </c:pt>
                <c:pt idx="7">
                  <c:v>0.14088999999999999</c:v>
                </c:pt>
                <c:pt idx="8">
                  <c:v>0.15359999999999999</c:v>
                </c:pt>
                <c:pt idx="9">
                  <c:v>0.17373</c:v>
                </c:pt>
                <c:pt idx="10">
                  <c:v>0.1928</c:v>
                </c:pt>
                <c:pt idx="11">
                  <c:v>0.20763000000000001</c:v>
                </c:pt>
                <c:pt idx="12">
                  <c:v>0.22458</c:v>
                </c:pt>
                <c:pt idx="13">
                  <c:v>0.27648</c:v>
                </c:pt>
              </c:numCache>
            </c:numRef>
          </c:yVal>
        </c:ser>
        <c:axId val="52277632"/>
        <c:axId val="52279936"/>
      </c:scatterChart>
      <c:valAx>
        <c:axId val="52277632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Power</a:t>
                </a:r>
              </a:p>
            </c:rich>
          </c:tx>
        </c:title>
        <c:numFmt formatCode="0.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2279936"/>
        <c:crossesAt val="0"/>
        <c:crossBetween val="midCat"/>
      </c:valAx>
      <c:valAx>
        <c:axId val="52279936"/>
        <c:scaling>
          <c:orientation val="maxMin"/>
          <c:max val="0.35000000000000026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Frequency (1/yr)</a:t>
                </a:r>
              </a:p>
            </c:rich>
          </c:tx>
        </c:title>
        <c:numFmt formatCode="0.00" sourceLinked="0"/>
        <c:minorTickMark val="out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2277632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precipitation - 3 pt moving avg</a:t>
            </a:r>
          </a:p>
        </c:rich>
      </c:tx>
      <c:layout>
        <c:manualLayout>
          <c:xMode val="edge"/>
          <c:yMode val="edge"/>
          <c:x val="0.13709091156383241"/>
          <c:y val="3.6350366008114442E-2"/>
        </c:manualLayout>
      </c:layout>
      <c:overlay val="1"/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Data!$I$39:$I$89</c:f>
              <c:numCache>
                <c:formatCode>General</c:formatCode>
                <c:ptCount val="51"/>
                <c:pt idx="0">
                  <c:v>1835</c:v>
                </c:pt>
                <c:pt idx="1">
                  <c:v>1836</c:v>
                </c:pt>
                <c:pt idx="2">
                  <c:v>1837</c:v>
                </c:pt>
                <c:pt idx="3">
                  <c:v>1838</c:v>
                </c:pt>
                <c:pt idx="4">
                  <c:v>1839</c:v>
                </c:pt>
                <c:pt idx="5">
                  <c:v>1840</c:v>
                </c:pt>
                <c:pt idx="6">
                  <c:v>1841</c:v>
                </c:pt>
                <c:pt idx="7">
                  <c:v>1842</c:v>
                </c:pt>
                <c:pt idx="8">
                  <c:v>1843</c:v>
                </c:pt>
                <c:pt idx="9">
                  <c:v>1844</c:v>
                </c:pt>
                <c:pt idx="10">
                  <c:v>1845</c:v>
                </c:pt>
                <c:pt idx="11">
                  <c:v>1846</c:v>
                </c:pt>
                <c:pt idx="12">
                  <c:v>1847</c:v>
                </c:pt>
                <c:pt idx="13">
                  <c:v>1848</c:v>
                </c:pt>
                <c:pt idx="14">
                  <c:v>1849</c:v>
                </c:pt>
                <c:pt idx="15">
                  <c:v>1850</c:v>
                </c:pt>
                <c:pt idx="16">
                  <c:v>1851</c:v>
                </c:pt>
                <c:pt idx="17">
                  <c:v>1852</c:v>
                </c:pt>
                <c:pt idx="18">
                  <c:v>1853</c:v>
                </c:pt>
                <c:pt idx="19">
                  <c:v>1854</c:v>
                </c:pt>
                <c:pt idx="20">
                  <c:v>1855</c:v>
                </c:pt>
                <c:pt idx="21">
                  <c:v>1856</c:v>
                </c:pt>
                <c:pt idx="22">
                  <c:v>1857</c:v>
                </c:pt>
                <c:pt idx="23">
                  <c:v>1858</c:v>
                </c:pt>
                <c:pt idx="24">
                  <c:v>1859</c:v>
                </c:pt>
                <c:pt idx="25">
                  <c:v>1860</c:v>
                </c:pt>
                <c:pt idx="26">
                  <c:v>1861</c:v>
                </c:pt>
                <c:pt idx="27">
                  <c:v>1862</c:v>
                </c:pt>
                <c:pt idx="28">
                  <c:v>1863</c:v>
                </c:pt>
                <c:pt idx="29">
                  <c:v>1864</c:v>
                </c:pt>
                <c:pt idx="30">
                  <c:v>1865</c:v>
                </c:pt>
                <c:pt idx="31">
                  <c:v>1866</c:v>
                </c:pt>
                <c:pt idx="32">
                  <c:v>1867</c:v>
                </c:pt>
                <c:pt idx="33">
                  <c:v>1868</c:v>
                </c:pt>
                <c:pt idx="34">
                  <c:v>1869</c:v>
                </c:pt>
                <c:pt idx="35">
                  <c:v>1870</c:v>
                </c:pt>
                <c:pt idx="36">
                  <c:v>1871</c:v>
                </c:pt>
                <c:pt idx="37">
                  <c:v>1872</c:v>
                </c:pt>
                <c:pt idx="38">
                  <c:v>1873</c:v>
                </c:pt>
                <c:pt idx="39">
                  <c:v>1874</c:v>
                </c:pt>
                <c:pt idx="40">
                  <c:v>1875</c:v>
                </c:pt>
                <c:pt idx="41">
                  <c:v>1876</c:v>
                </c:pt>
                <c:pt idx="42">
                  <c:v>1877</c:v>
                </c:pt>
                <c:pt idx="43">
                  <c:v>1878</c:v>
                </c:pt>
                <c:pt idx="44">
                  <c:v>1879</c:v>
                </c:pt>
                <c:pt idx="45">
                  <c:v>1880</c:v>
                </c:pt>
                <c:pt idx="46">
                  <c:v>1881</c:v>
                </c:pt>
                <c:pt idx="47">
                  <c:v>1882</c:v>
                </c:pt>
                <c:pt idx="48">
                  <c:v>1883</c:v>
                </c:pt>
                <c:pt idx="49">
                  <c:v>1884</c:v>
                </c:pt>
                <c:pt idx="50">
                  <c:v>1885</c:v>
                </c:pt>
              </c:numCache>
            </c:numRef>
          </c:xVal>
          <c:yVal>
            <c:numRef>
              <c:f>Data!$K$39:$K$89</c:f>
              <c:numCache>
                <c:formatCode>0.0</c:formatCode>
                <c:ptCount val="51"/>
                <c:pt idx="0">
                  <c:v>44.344000000000001</c:v>
                </c:pt>
                <c:pt idx="1">
                  <c:v>47.924999999999997</c:v>
                </c:pt>
                <c:pt idx="2">
                  <c:v>50.75</c:v>
                </c:pt>
                <c:pt idx="3">
                  <c:v>46.516666666666673</c:v>
                </c:pt>
                <c:pt idx="4">
                  <c:v>37.393333333333331</c:v>
                </c:pt>
                <c:pt idx="5">
                  <c:v>38.936666666666667</c:v>
                </c:pt>
                <c:pt idx="6">
                  <c:v>39.47</c:v>
                </c:pt>
                <c:pt idx="7">
                  <c:v>43.226666666666667</c:v>
                </c:pt>
                <c:pt idx="8">
                  <c:v>44.53</c:v>
                </c:pt>
                <c:pt idx="9">
                  <c:v>45.193333333333328</c:v>
                </c:pt>
                <c:pt idx="10">
                  <c:v>46.889999999999993</c:v>
                </c:pt>
                <c:pt idx="11">
                  <c:v>47.646666666666668</c:v>
                </c:pt>
                <c:pt idx="12">
                  <c:v>54.360000000000007</c:v>
                </c:pt>
                <c:pt idx="13">
                  <c:v>55.76</c:v>
                </c:pt>
                <c:pt idx="14">
                  <c:v>55.576666666666661</c:v>
                </c:pt>
                <c:pt idx="15">
                  <c:v>52.77</c:v>
                </c:pt>
                <c:pt idx="16">
                  <c:v>46.476666666666659</c:v>
                </c:pt>
                <c:pt idx="17">
                  <c:v>46.839999999999996</c:v>
                </c:pt>
                <c:pt idx="18">
                  <c:v>42.330000000000005</c:v>
                </c:pt>
                <c:pt idx="19">
                  <c:v>48.686666666666667</c:v>
                </c:pt>
                <c:pt idx="20">
                  <c:v>47.133333333333333</c:v>
                </c:pt>
                <c:pt idx="21">
                  <c:v>41.886666666666663</c:v>
                </c:pt>
                <c:pt idx="22">
                  <c:v>36.713333333333331</c:v>
                </c:pt>
                <c:pt idx="23">
                  <c:v>36.616666666666667</c:v>
                </c:pt>
                <c:pt idx="24">
                  <c:v>43.156666666666666</c:v>
                </c:pt>
                <c:pt idx="25">
                  <c:v>43.129999999999995</c:v>
                </c:pt>
                <c:pt idx="26">
                  <c:v>41.12</c:v>
                </c:pt>
                <c:pt idx="27">
                  <c:v>38.796666666666667</c:v>
                </c:pt>
                <c:pt idx="28">
                  <c:v>40.423333333333332</c:v>
                </c:pt>
                <c:pt idx="29">
                  <c:v>37.169999999999995</c:v>
                </c:pt>
                <c:pt idx="30">
                  <c:v>39.116666666666667</c:v>
                </c:pt>
                <c:pt idx="31">
                  <c:v>42.386666666666663</c:v>
                </c:pt>
                <c:pt idx="32">
                  <c:v>41.330000000000005</c:v>
                </c:pt>
                <c:pt idx="33">
                  <c:v>40.536666666666662</c:v>
                </c:pt>
                <c:pt idx="34">
                  <c:v>36.976666666666667</c:v>
                </c:pt>
                <c:pt idx="35">
                  <c:v>36.22</c:v>
                </c:pt>
                <c:pt idx="36">
                  <c:v>33.046666666666667</c:v>
                </c:pt>
                <c:pt idx="37">
                  <c:v>31.616666666666664</c:v>
                </c:pt>
                <c:pt idx="38">
                  <c:v>36.116666666666667</c:v>
                </c:pt>
                <c:pt idx="39">
                  <c:v>37.96</c:v>
                </c:pt>
                <c:pt idx="40">
                  <c:v>40.523333333333333</c:v>
                </c:pt>
                <c:pt idx="41">
                  <c:v>44.27</c:v>
                </c:pt>
                <c:pt idx="42">
                  <c:v>43.283333333333331</c:v>
                </c:pt>
                <c:pt idx="43">
                  <c:v>42.963333333333331</c:v>
                </c:pt>
                <c:pt idx="44">
                  <c:v>42.623333333333335</c:v>
                </c:pt>
                <c:pt idx="45">
                  <c:v>49.29666666666666</c:v>
                </c:pt>
                <c:pt idx="46">
                  <c:v>51.170000000000009</c:v>
                </c:pt>
                <c:pt idx="47">
                  <c:v>51.343333333333334</c:v>
                </c:pt>
                <c:pt idx="48">
                  <c:v>50.57</c:v>
                </c:pt>
                <c:pt idx="49">
                  <c:v>47.916666666666664</c:v>
                </c:pt>
                <c:pt idx="50">
                  <c:v>41.856666666666662</c:v>
                </c:pt>
              </c:numCache>
            </c:numRef>
          </c:yVal>
        </c:ser>
        <c:ser>
          <c:idx val="3"/>
          <c:order val="1"/>
          <c:spPr>
            <a:ln w="285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Data!$I$89:$I$122</c:f>
              <c:numCache>
                <c:formatCode>General</c:formatCode>
                <c:ptCount val="34"/>
                <c:pt idx="0">
                  <c:v>1885</c:v>
                </c:pt>
                <c:pt idx="1">
                  <c:v>1886</c:v>
                </c:pt>
                <c:pt idx="2">
                  <c:v>1887</c:v>
                </c:pt>
                <c:pt idx="3">
                  <c:v>1888</c:v>
                </c:pt>
                <c:pt idx="4">
                  <c:v>1889</c:v>
                </c:pt>
                <c:pt idx="5">
                  <c:v>1890</c:v>
                </c:pt>
                <c:pt idx="6">
                  <c:v>1891</c:v>
                </c:pt>
                <c:pt idx="7">
                  <c:v>1892</c:v>
                </c:pt>
                <c:pt idx="8">
                  <c:v>1893</c:v>
                </c:pt>
                <c:pt idx="9">
                  <c:v>1894</c:v>
                </c:pt>
                <c:pt idx="10">
                  <c:v>1895</c:v>
                </c:pt>
                <c:pt idx="11">
                  <c:v>1896</c:v>
                </c:pt>
                <c:pt idx="12">
                  <c:v>1897</c:v>
                </c:pt>
                <c:pt idx="13">
                  <c:v>1898</c:v>
                </c:pt>
                <c:pt idx="14">
                  <c:v>1899</c:v>
                </c:pt>
                <c:pt idx="15">
                  <c:v>1900</c:v>
                </c:pt>
                <c:pt idx="16">
                  <c:v>1901</c:v>
                </c:pt>
                <c:pt idx="17">
                  <c:v>1902</c:v>
                </c:pt>
                <c:pt idx="18">
                  <c:v>1903</c:v>
                </c:pt>
                <c:pt idx="19">
                  <c:v>1904</c:v>
                </c:pt>
                <c:pt idx="20">
                  <c:v>1905</c:v>
                </c:pt>
                <c:pt idx="21">
                  <c:v>1906</c:v>
                </c:pt>
                <c:pt idx="22">
                  <c:v>1907</c:v>
                </c:pt>
                <c:pt idx="23">
                  <c:v>1908</c:v>
                </c:pt>
                <c:pt idx="24">
                  <c:v>1909</c:v>
                </c:pt>
                <c:pt idx="25">
                  <c:v>1910</c:v>
                </c:pt>
                <c:pt idx="26">
                  <c:v>1911</c:v>
                </c:pt>
                <c:pt idx="27">
                  <c:v>1912</c:v>
                </c:pt>
                <c:pt idx="28">
                  <c:v>1913</c:v>
                </c:pt>
                <c:pt idx="29">
                  <c:v>1914</c:v>
                </c:pt>
                <c:pt idx="30">
                  <c:v>1915</c:v>
                </c:pt>
                <c:pt idx="31">
                  <c:v>1916</c:v>
                </c:pt>
                <c:pt idx="32">
                  <c:v>1917</c:v>
                </c:pt>
                <c:pt idx="33">
                  <c:v>1918</c:v>
                </c:pt>
              </c:numCache>
            </c:numRef>
          </c:xVal>
          <c:yVal>
            <c:numRef>
              <c:f>Data!$K$89:$K$122</c:f>
              <c:numCache>
                <c:formatCode>0.0</c:formatCode>
                <c:ptCount val="34"/>
                <c:pt idx="0">
                  <c:v>41.856666666666662</c:v>
                </c:pt>
                <c:pt idx="1">
                  <c:v>34.856666666666662</c:v>
                </c:pt>
                <c:pt idx="2">
                  <c:v>33.456666666666663</c:v>
                </c:pt>
                <c:pt idx="3">
                  <c:v>33.770000000000003</c:v>
                </c:pt>
                <c:pt idx="4">
                  <c:v>33.626666666666672</c:v>
                </c:pt>
                <c:pt idx="5">
                  <c:v>37.833333333333336</c:v>
                </c:pt>
                <c:pt idx="6">
                  <c:v>39.020000000000003</c:v>
                </c:pt>
                <c:pt idx="7">
                  <c:v>39.363333333333337</c:v>
                </c:pt>
                <c:pt idx="8">
                  <c:v>38.130000000000003</c:v>
                </c:pt>
                <c:pt idx="9">
                  <c:v>34.18</c:v>
                </c:pt>
                <c:pt idx="10">
                  <c:v>33.306666666666665</c:v>
                </c:pt>
                <c:pt idx="11">
                  <c:v>30.133333333333336</c:v>
                </c:pt>
                <c:pt idx="12">
                  <c:v>35.9</c:v>
                </c:pt>
                <c:pt idx="13">
                  <c:v>39.113333333333337</c:v>
                </c:pt>
                <c:pt idx="14">
                  <c:v>39.18333333333333</c:v>
                </c:pt>
                <c:pt idx="15">
                  <c:v>33.813333333333333</c:v>
                </c:pt>
                <c:pt idx="16">
                  <c:v>26.819999999999997</c:v>
                </c:pt>
                <c:pt idx="17">
                  <c:v>27.689999999999998</c:v>
                </c:pt>
                <c:pt idx="18">
                  <c:v>29.993333333333329</c:v>
                </c:pt>
                <c:pt idx="19">
                  <c:v>30.843333333333334</c:v>
                </c:pt>
                <c:pt idx="20">
                  <c:v>31.306666666666661</c:v>
                </c:pt>
                <c:pt idx="21">
                  <c:v>33.353333333333332</c:v>
                </c:pt>
                <c:pt idx="22">
                  <c:v>41.36</c:v>
                </c:pt>
                <c:pt idx="23">
                  <c:v>37.56</c:v>
                </c:pt>
                <c:pt idx="24">
                  <c:v>36.426666666666669</c:v>
                </c:pt>
                <c:pt idx="25">
                  <c:v>33.046666666666667</c:v>
                </c:pt>
                <c:pt idx="26">
                  <c:v>38.966666666666661</c:v>
                </c:pt>
                <c:pt idx="27">
                  <c:v>39.36</c:v>
                </c:pt>
                <c:pt idx="28">
                  <c:v>41.936666666666667</c:v>
                </c:pt>
                <c:pt idx="29">
                  <c:v>37.846666666666664</c:v>
                </c:pt>
                <c:pt idx="30">
                  <c:v>38.743333333333332</c:v>
                </c:pt>
                <c:pt idx="31">
                  <c:v>36.046666666666667</c:v>
                </c:pt>
                <c:pt idx="32">
                  <c:v>37.143333333333338</c:v>
                </c:pt>
                <c:pt idx="33">
                  <c:v>37.076666666666661</c:v>
                </c:pt>
              </c:numCache>
            </c:numRef>
          </c:yVal>
        </c:ser>
        <c:axId val="89018752"/>
        <c:axId val="89020672"/>
      </c:scatterChart>
      <c:valAx>
        <c:axId val="890187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9020672"/>
        <c:crosses val="autoZero"/>
        <c:crossBetween val="midCat"/>
      </c:valAx>
      <c:valAx>
        <c:axId val="89020672"/>
        <c:scaling>
          <c:orientation val="minMax"/>
          <c:max val="60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Total precipitation, inches</a:t>
                </a:r>
              </a:p>
            </c:rich>
          </c:tx>
          <c:layout/>
        </c:title>
        <c:numFmt formatCode="0.0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9018752"/>
        <c:crosses val="autoZero"/>
        <c:crossBetween val="midCat"/>
      </c:valAx>
      <c:spPr>
        <a:solidFill>
          <a:srgbClr val="FFFFE5">
            <a:alpha val="50196"/>
          </a:srgbClr>
        </a:solidFill>
        <a:ln>
          <a:solidFill>
            <a:sysClr val="windowText" lastClr="000000"/>
          </a:solidFill>
        </a:ln>
      </c:spPr>
    </c:plotArea>
    <c:plotVisOnly val="1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45</xdr:row>
      <xdr:rowOff>95250</xdr:rowOff>
    </xdr:from>
    <xdr:to>
      <xdr:col>13</xdr:col>
      <xdr:colOff>304800</xdr:colOff>
      <xdr:row>46</xdr:row>
      <xdr:rowOff>152400</xdr:rowOff>
    </xdr:to>
    <xdr:sp macro="" textlink="">
      <xdr:nvSpPr>
        <xdr:cNvPr id="6" name="TextBox 5"/>
        <xdr:cNvSpPr txBox="1"/>
      </xdr:nvSpPr>
      <xdr:spPr>
        <a:xfrm>
          <a:off x="9486900" y="8667750"/>
          <a:ext cx="3714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3.6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828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0.57858</cdr:x>
      <cdr:y>0.02878</cdr:y>
    </cdr:from>
    <cdr:to>
      <cdr:x>0.57879</cdr:x>
      <cdr:y>0.93217</cdr:y>
    </cdr:to>
    <cdr:sp macro="" textlink="">
      <cdr:nvSpPr>
        <cdr:cNvPr id="5" name="Straight Connector 4"/>
        <cdr:cNvSpPr/>
      </cdr:nvSpPr>
      <cdr:spPr>
        <a:xfrm xmlns:a="http://schemas.openxmlformats.org/drawingml/2006/main">
          <a:off x="5019675" y="180975"/>
          <a:ext cx="1787" cy="568128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0.66419</cdr:x>
      <cdr:y>0.80878</cdr:y>
    </cdr:from>
    <cdr:to>
      <cdr:x>0.87392</cdr:x>
      <cdr:y>0.8471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762398" y="5086253"/>
          <a:ext cx="1819502" cy="24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Downtown</a:t>
          </a:r>
        </a:p>
      </cdr:txBody>
    </cdr:sp>
  </cdr:relSizeAnchor>
  <cdr:relSizeAnchor xmlns:cdr="http://schemas.openxmlformats.org/drawingml/2006/chartDrawing">
    <cdr:from>
      <cdr:x>0.19285</cdr:x>
      <cdr:y>0.81787</cdr:y>
    </cdr:from>
    <cdr:to>
      <cdr:x>0.46004</cdr:x>
      <cdr:y>0.87079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673151" y="5143403"/>
          <a:ext cx="2318082" cy="332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College Hill -- Walnut Hills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0.42593</cdr:x>
      <cdr:y>0.08394</cdr:y>
    </cdr:from>
    <cdr:to>
      <cdr:x>0.42593</cdr:x>
      <cdr:y>0.93613</cdr:y>
    </cdr:to>
    <cdr:sp macro="" textlink="">
      <cdr:nvSpPr>
        <cdr:cNvPr id="5" name="Straight Connector 4"/>
        <cdr:cNvSpPr/>
      </cdr:nvSpPr>
      <cdr:spPr>
        <a:xfrm xmlns:a="http://schemas.openxmlformats.org/drawingml/2006/main">
          <a:off x="3695241" y="527892"/>
          <a:ext cx="35" cy="535923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0.54499</cdr:x>
      <cdr:y>0.08577</cdr:y>
    </cdr:from>
    <cdr:to>
      <cdr:x>0.55159</cdr:x>
      <cdr:y>0.93613</cdr:y>
    </cdr:to>
    <cdr:sp macro="" textlink="">
      <cdr:nvSpPr>
        <cdr:cNvPr id="3" name="Straight Connector 2"/>
        <cdr:cNvSpPr/>
      </cdr:nvSpPr>
      <cdr:spPr>
        <a:xfrm xmlns:a="http://schemas.openxmlformats.org/drawingml/2006/main">
          <a:off x="4728196" y="539367"/>
          <a:ext cx="57280" cy="534776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0.14418</cdr:x>
      <cdr:y>0.08394</cdr:y>
    </cdr:from>
    <cdr:to>
      <cdr:x>0.14418</cdr:x>
      <cdr:y>0.9343</cdr:y>
    </cdr:to>
    <cdr:sp macro="" textlink="">
      <cdr:nvSpPr>
        <cdr:cNvPr id="4" name="Straight Connector 3"/>
        <cdr:cNvSpPr/>
      </cdr:nvSpPr>
      <cdr:spPr>
        <a:xfrm xmlns:a="http://schemas.openxmlformats.org/drawingml/2006/main">
          <a:off x="1250873" y="527892"/>
          <a:ext cx="23" cy="534776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0.8082</cdr:x>
      <cdr:y>0.02737</cdr:y>
    </cdr:from>
    <cdr:to>
      <cdr:x>0.80952</cdr:x>
      <cdr:y>0.93614</cdr:y>
    </cdr:to>
    <cdr:sp macro="" textlink="">
      <cdr:nvSpPr>
        <cdr:cNvPr id="6" name="Straight Connector 5"/>
        <cdr:cNvSpPr/>
      </cdr:nvSpPr>
      <cdr:spPr>
        <a:xfrm xmlns:a="http://schemas.openxmlformats.org/drawingml/2006/main">
          <a:off x="7011777" y="172139"/>
          <a:ext cx="11443" cy="571502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0.84656</cdr:x>
      <cdr:y>0.83394</cdr:y>
    </cdr:from>
    <cdr:to>
      <cdr:x>0.9418</cdr:x>
      <cdr:y>0.87226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7344579" y="5244487"/>
          <a:ext cx="826265" cy="240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/>
            <a:t>Lunken</a:t>
          </a:r>
        </a:p>
      </cdr:txBody>
    </cdr:sp>
  </cdr:relSizeAnchor>
  <cdr:relSizeAnchor xmlns:cdr="http://schemas.openxmlformats.org/drawingml/2006/chartDrawing">
    <cdr:from>
      <cdr:x>0.63624</cdr:x>
      <cdr:y>0.83394</cdr:y>
    </cdr:from>
    <cdr:to>
      <cdr:x>0.73148</cdr:x>
      <cdr:y>0.87226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519909" y="5244487"/>
          <a:ext cx="826265" cy="240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Abbe</a:t>
          </a:r>
        </a:p>
      </cdr:txBody>
    </cdr:sp>
  </cdr:relSizeAnchor>
  <cdr:relSizeAnchor xmlns:cdr="http://schemas.openxmlformats.org/drawingml/2006/chartDrawing">
    <cdr:from>
      <cdr:x>0.44048</cdr:x>
      <cdr:y>0.83394</cdr:y>
    </cdr:from>
    <cdr:to>
      <cdr:x>0.53571</cdr:x>
      <cdr:y>0.87226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21476" y="5244487"/>
          <a:ext cx="826265" cy="240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Down-town</a:t>
          </a:r>
        </a:p>
      </cdr:txBody>
    </cdr:sp>
  </cdr:relSizeAnchor>
  <cdr:relSizeAnchor xmlns:cdr="http://schemas.openxmlformats.org/drawingml/2006/chartDrawing">
    <cdr:from>
      <cdr:x>0.14683</cdr:x>
      <cdr:y>0.83394</cdr:y>
    </cdr:from>
    <cdr:to>
      <cdr:x>0.41402</cdr:x>
      <cdr:y>0.88686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273825" y="5244487"/>
          <a:ext cx="2318133" cy="332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College Hill -- Walnut Hills</a:t>
          </a:r>
        </a:p>
      </cdr:txBody>
    </cdr:sp>
  </cdr:relSizeAnchor>
  <cdr:relSizeAnchor xmlns:cdr="http://schemas.openxmlformats.org/drawingml/2006/chartDrawing">
    <cdr:from>
      <cdr:x>0.08333</cdr:x>
      <cdr:y>0.83394</cdr:y>
    </cdr:from>
    <cdr:to>
      <cdr:x>0.17857</cdr:x>
      <cdr:y>0.92336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722982" y="5244487"/>
          <a:ext cx="826265" cy="5623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OH</a:t>
          </a:r>
          <a:r>
            <a:rPr lang="en-US" sz="1600" baseline="0"/>
            <a:t> River</a:t>
          </a:r>
          <a:endParaRPr lang="en-US" sz="16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0.56217</cdr:x>
      <cdr:y>0.0219</cdr:y>
    </cdr:from>
    <cdr:to>
      <cdr:x>0.56217</cdr:x>
      <cdr:y>0.93613</cdr:y>
    </cdr:to>
    <cdr:sp macro="" textlink="">
      <cdr:nvSpPr>
        <cdr:cNvPr id="3" name="Straight Connector 2"/>
        <cdr:cNvSpPr/>
      </cdr:nvSpPr>
      <cdr:spPr>
        <a:xfrm xmlns:a="http://schemas.openxmlformats.org/drawingml/2006/main">
          <a:off x="4877245" y="137736"/>
          <a:ext cx="13" cy="574940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0.43386</cdr:x>
      <cdr:y>0.08577</cdr:y>
    </cdr:from>
    <cdr:to>
      <cdr:x>0.43387</cdr:x>
      <cdr:y>0.93066</cdr:y>
    </cdr:to>
    <cdr:sp macro="" textlink="">
      <cdr:nvSpPr>
        <cdr:cNvPr id="5" name="Straight Connector 4"/>
        <cdr:cNvSpPr/>
      </cdr:nvSpPr>
      <cdr:spPr>
        <a:xfrm xmlns:a="http://schemas.openxmlformats.org/drawingml/2006/main">
          <a:off x="3764096" y="539367"/>
          <a:ext cx="35" cy="531336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0.62566</cdr:x>
      <cdr:y>0.82847</cdr:y>
    </cdr:from>
    <cdr:to>
      <cdr:x>0.7209</cdr:x>
      <cdr:y>0.86679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428102" y="5210060"/>
          <a:ext cx="826282" cy="240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Abbe</a:t>
          </a:r>
        </a:p>
      </cdr:txBody>
    </cdr:sp>
  </cdr:relSizeAnchor>
  <cdr:relSizeAnchor xmlns:cdr="http://schemas.openxmlformats.org/drawingml/2006/chartDrawing">
    <cdr:from>
      <cdr:x>0.83862</cdr:x>
      <cdr:y>0.82847</cdr:y>
    </cdr:from>
    <cdr:to>
      <cdr:x>0.93386</cdr:x>
      <cdr:y>0.86679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275723" y="5210060"/>
          <a:ext cx="826281" cy="240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Lunken</a:t>
          </a:r>
        </a:p>
      </cdr:txBody>
    </cdr:sp>
  </cdr:relSizeAnchor>
  <cdr:relSizeAnchor xmlns:cdr="http://schemas.openxmlformats.org/drawingml/2006/chartDrawing">
    <cdr:from>
      <cdr:x>0.43254</cdr:x>
      <cdr:y>0.82847</cdr:y>
    </cdr:from>
    <cdr:to>
      <cdr:x>0.52777</cdr:x>
      <cdr:y>0.86679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752621" y="5210060"/>
          <a:ext cx="826195" cy="240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Down-town</a:t>
          </a:r>
        </a:p>
      </cdr:txBody>
    </cdr:sp>
  </cdr:relSizeAnchor>
  <cdr:relSizeAnchor xmlns:cdr="http://schemas.openxmlformats.org/drawingml/2006/chartDrawing">
    <cdr:from>
      <cdr:x>0.12698</cdr:x>
      <cdr:y>0.82847</cdr:y>
    </cdr:from>
    <cdr:to>
      <cdr:x>0.39417</cdr:x>
      <cdr:y>0.88139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101686" y="5210060"/>
          <a:ext cx="2318083" cy="332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600"/>
            <a:t>College Hill -- Walnut Hills</a:t>
          </a:r>
        </a:p>
      </cdr:txBody>
    </cdr:sp>
  </cdr:relSizeAnchor>
  <cdr:relSizeAnchor xmlns:cdr="http://schemas.openxmlformats.org/drawingml/2006/chartDrawing">
    <cdr:from>
      <cdr:x>0.8082</cdr:x>
      <cdr:y>0.02737</cdr:y>
    </cdr:from>
    <cdr:to>
      <cdr:x>0.80952</cdr:x>
      <cdr:y>0.93614</cdr:y>
    </cdr:to>
    <cdr:sp macro="" textlink="">
      <cdr:nvSpPr>
        <cdr:cNvPr id="12" name="Straight Connector 5"/>
        <cdr:cNvSpPr/>
      </cdr:nvSpPr>
      <cdr:spPr>
        <a:xfrm xmlns:a="http://schemas.openxmlformats.org/drawingml/2006/main">
          <a:off x="7011777" y="172139"/>
          <a:ext cx="11443" cy="571502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95251</xdr:colOff>
      <xdr:row>0</xdr:row>
      <xdr:rowOff>171450</xdr:rowOff>
    </xdr:from>
    <xdr:to>
      <xdr:col>18</xdr:col>
      <xdr:colOff>581027</xdr:colOff>
      <xdr:row>39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0.80261</cdr:x>
      <cdr:y>0.14143</cdr:y>
    </cdr:from>
    <cdr:to>
      <cdr:x>0.91721</cdr:x>
      <cdr:y>0.17494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93357" y="1044011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30.0</a:t>
          </a:r>
        </a:p>
      </cdr:txBody>
    </cdr:sp>
  </cdr:relSizeAnchor>
  <cdr:relSizeAnchor xmlns:cdr="http://schemas.openxmlformats.org/drawingml/2006/chartDrawing">
    <cdr:from>
      <cdr:x>0.76662</cdr:x>
      <cdr:y>0.20892</cdr:y>
    </cdr:from>
    <cdr:to>
      <cdr:x>0.88122</cdr:x>
      <cdr:y>0.24243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578409" y="1542202"/>
          <a:ext cx="684412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16.6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0.44066</cdr:x>
      <cdr:y>0.28199</cdr:y>
    </cdr:from>
    <cdr:to>
      <cdr:x>0.55526</cdr:x>
      <cdr:y>0.3155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631720" y="2081624"/>
          <a:ext cx="684412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11.2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0.39249</cdr:x>
      <cdr:y>0.33214</cdr:y>
    </cdr:from>
    <cdr:to>
      <cdr:x>0.50709</cdr:x>
      <cdr:y>0.36565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344006" y="2451806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9.2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0.47021</cdr:x>
      <cdr:y>0.37807</cdr:y>
    </cdr:from>
    <cdr:to>
      <cdr:x>0.58481</cdr:x>
      <cdr:y>0.41158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808201" y="2790837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7.9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0.41841</cdr:x>
      <cdr:y>0.46922</cdr:y>
    </cdr:from>
    <cdr:to>
      <cdr:x>0.53301</cdr:x>
      <cdr:y>0.50273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498830" y="3463721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6.2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0.42529</cdr:x>
      <cdr:y>0.51692</cdr:y>
    </cdr:from>
    <cdr:to>
      <cdr:x>0.5399</cdr:x>
      <cdr:y>0.55043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539915" y="3815863"/>
          <a:ext cx="68447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5.6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0.32656</cdr:x>
      <cdr:y>0.59874</cdr:y>
    </cdr:from>
    <cdr:to>
      <cdr:x>0.44116</cdr:x>
      <cdr:y>0.63225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950278" y="4419845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4.7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0.65444</cdr:x>
      <cdr:y>0.76839</cdr:y>
    </cdr:from>
    <cdr:to>
      <cdr:x>0.76904</cdr:x>
      <cdr:y>0.8019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908457" y="5672135"/>
          <a:ext cx="684412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3.58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0.35563</cdr:x>
      <cdr:y>0.64834</cdr:y>
    </cdr:from>
    <cdr:to>
      <cdr:x>0.47023</cdr:x>
      <cdr:y>0.68185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123857" y="4785986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4.3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0.75119</cdr:x>
      <cdr:y>0.76839</cdr:y>
    </cdr:from>
    <cdr:to>
      <cdr:x>0.85964</cdr:x>
      <cdr:y>0.79677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4486265" y="5672135"/>
          <a:ext cx="647683" cy="209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0.42105</cdr:x>
      <cdr:y>0.59874</cdr:y>
    </cdr:from>
    <cdr:to>
      <cdr:x>0.5295</cdr:x>
      <cdr:y>0.62713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2514588" y="4419845"/>
          <a:ext cx="647683" cy="209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0.52472</cdr:x>
      <cdr:y>0.51692</cdr:y>
    </cdr:from>
    <cdr:to>
      <cdr:x>0.63317</cdr:x>
      <cdr:y>0.54531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133728" y="3815863"/>
          <a:ext cx="647683" cy="20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0.53429</cdr:x>
      <cdr:y>0.37807</cdr:y>
    </cdr:from>
    <cdr:to>
      <cdr:x>0.64274</cdr:x>
      <cdr:y>0.40646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90898" y="2790837"/>
          <a:ext cx="647683" cy="20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0.51355</cdr:x>
      <cdr:y>0.28199</cdr:y>
    </cdr:from>
    <cdr:to>
      <cdr:x>0.62201</cdr:x>
      <cdr:y>0.31037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067032" y="2081624"/>
          <a:ext cx="647742" cy="209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10</xdr:row>
      <xdr:rowOff>66675</xdr:rowOff>
    </xdr:from>
    <xdr:to>
      <xdr:col>20</xdr:col>
      <xdr:colOff>209551</xdr:colOff>
      <xdr:row>49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0.47088</cdr:x>
      <cdr:y>0.12</cdr:y>
    </cdr:from>
    <cdr:to>
      <cdr:x>0.58054</cdr:x>
      <cdr:y>0.15687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12163" y="885835"/>
          <a:ext cx="654909" cy="272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37.8</a:t>
          </a:r>
        </a:p>
      </cdr:txBody>
    </cdr:sp>
  </cdr:relSizeAnchor>
  <cdr:relSizeAnchor xmlns:cdr="http://schemas.openxmlformats.org/drawingml/2006/chartDrawing">
    <cdr:from>
      <cdr:x>0.33774</cdr:x>
      <cdr:y>0.1755</cdr:y>
    </cdr:from>
    <cdr:to>
      <cdr:x>0.45234</cdr:x>
      <cdr:y>0.20901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17050" y="1295555"/>
          <a:ext cx="68441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22.0</a:t>
          </a:r>
        </a:p>
      </cdr:txBody>
    </cdr:sp>
  </cdr:relSizeAnchor>
  <cdr:relSizeAnchor xmlns:cdr="http://schemas.openxmlformats.org/drawingml/2006/chartDrawing">
    <cdr:from>
      <cdr:x>0.35993</cdr:x>
      <cdr:y>0.14956</cdr:y>
    </cdr:from>
    <cdr:to>
      <cdr:x>0.47453</cdr:x>
      <cdr:y>0.18307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149548" y="1104021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27.0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0.4295</cdr:x>
      <cdr:y>0.29618</cdr:y>
    </cdr:from>
    <cdr:to>
      <cdr:x>0.5441</cdr:x>
      <cdr:y>0.32969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565074" y="2186383"/>
          <a:ext cx="68441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10.6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0.31593</cdr:x>
      <cdr:y>0.32311</cdr:y>
    </cdr:from>
    <cdr:to>
      <cdr:x>0.43053</cdr:x>
      <cdr:y>0.35662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886797" y="2385134"/>
          <a:ext cx="68441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9.6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0.3506</cdr:x>
      <cdr:y>0.38581</cdr:y>
    </cdr:from>
    <cdr:to>
      <cdr:x>0.4652</cdr:x>
      <cdr:y>0.41932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093836" y="2847992"/>
          <a:ext cx="684412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7.7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0.59208</cdr:x>
      <cdr:y>0.44876</cdr:y>
    </cdr:from>
    <cdr:to>
      <cdr:x>0.70668</cdr:x>
      <cdr:y>0.48227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35999" y="3312678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6.5</a:t>
          </a:r>
        </a:p>
      </cdr:txBody>
    </cdr:sp>
  </cdr:relSizeAnchor>
  <cdr:relSizeAnchor xmlns:cdr="http://schemas.openxmlformats.org/drawingml/2006/chartDrawing">
    <cdr:from>
      <cdr:x>0.35461</cdr:x>
      <cdr:y>0.54793</cdr:y>
    </cdr:from>
    <cdr:to>
      <cdr:x>0.46921</cdr:x>
      <cdr:y>0.58144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117803" y="4044765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5.2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0.80647</cdr:x>
      <cdr:y>0.49628</cdr:y>
    </cdr:from>
    <cdr:to>
      <cdr:x>0.92108</cdr:x>
      <cdr:y>0.52979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816390" y="3663463"/>
          <a:ext cx="68447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5.8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0.4382</cdr:x>
      <cdr:y>0.58584</cdr:y>
    </cdr:from>
    <cdr:to>
      <cdr:x>0.5528</cdr:x>
      <cdr:y>0.61935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617025" y="4324581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4.8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0.50717</cdr:x>
      <cdr:y>0.58584</cdr:y>
    </cdr:from>
    <cdr:to>
      <cdr:x>0.61562</cdr:x>
      <cdr:y>0.61423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3028926" y="4324581"/>
          <a:ext cx="647683" cy="20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0.86124</cdr:x>
      <cdr:y>0.49628</cdr:y>
    </cdr:from>
    <cdr:to>
      <cdr:x>0.96969</cdr:x>
      <cdr:y>0.52467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5143503" y="3663463"/>
          <a:ext cx="647683" cy="20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0.41308</cdr:x>
      <cdr:y>0.38581</cdr:y>
    </cdr:from>
    <cdr:to>
      <cdr:x>0.52153</cdr:x>
      <cdr:y>0.4142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466978" y="2847992"/>
          <a:ext cx="647682" cy="20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0.64274</cdr:x>
      <cdr:y>0.44876</cdr:y>
    </cdr:from>
    <cdr:to>
      <cdr:x>0.75119</cdr:x>
      <cdr:y>0.47715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3838549" y="3312678"/>
          <a:ext cx="647682" cy="209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0.48325</cdr:x>
      <cdr:y>0.30134</cdr:y>
    </cdr:from>
    <cdr:to>
      <cdr:x>0.59171</cdr:x>
      <cdr:y>0.32972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2886078" y="2224483"/>
          <a:ext cx="647743" cy="209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0.45933</cdr:x>
      <cdr:y>0.63355</cdr:y>
    </cdr:from>
    <cdr:to>
      <cdr:x>0.57393</cdr:x>
      <cdr:y>0.66706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2743189" y="4676782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4.5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0.42105</cdr:x>
      <cdr:y>0.76387</cdr:y>
    </cdr:from>
    <cdr:to>
      <cdr:x>0.53565</cdr:x>
      <cdr:y>0.79738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2514591" y="5638788"/>
          <a:ext cx="684411" cy="247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3.6</a:t>
          </a: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0.48644</cdr:x>
      <cdr:y>0.76387</cdr:y>
    </cdr:from>
    <cdr:to>
      <cdr:x>0.59489</cdr:x>
      <cdr:y>0.79225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2905112" y="5638788"/>
          <a:ext cx="647682" cy="209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</a:rPr>
            <a:t>ENSO</a:t>
          </a:r>
        </a:p>
      </cdr:txBody>
    </cdr:sp>
  </cdr:relSizeAnchor>
  <cdr:relSizeAnchor xmlns:cdr="http://schemas.openxmlformats.org/drawingml/2006/chartDrawing">
    <cdr:from>
      <cdr:x>0.35088</cdr:x>
      <cdr:y>0.36129</cdr:y>
    </cdr:from>
    <cdr:to>
      <cdr:x>0.46548</cdr:x>
      <cdr:y>0.3948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2095500" y="2667000"/>
          <a:ext cx="68441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8.3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0.38596</cdr:x>
      <cdr:y>0.41548</cdr:y>
    </cdr:from>
    <cdr:to>
      <cdr:x>0.50056</cdr:x>
      <cdr:y>0.44899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2305050" y="3067050"/>
          <a:ext cx="684411" cy="2473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7.1</a:t>
          </a: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8"/>
  <sheetViews>
    <sheetView workbookViewId="0">
      <pane xSplit="2" ySplit="3" topLeftCell="C39" activePane="bottomRight" state="frozen"/>
      <selection pane="topRight" activeCell="C1" sqref="C1"/>
      <selection pane="bottomLeft" activeCell="A3" sqref="A3"/>
      <selection pane="bottomRight" activeCell="J96" sqref="J96:J104"/>
    </sheetView>
  </sheetViews>
  <sheetFormatPr defaultRowHeight="15"/>
  <cols>
    <col min="1" max="1" width="12.85546875" customWidth="1"/>
    <col min="4" max="4" width="11.5703125" bestFit="1" customWidth="1"/>
    <col min="5" max="6" width="11.5703125" customWidth="1"/>
  </cols>
  <sheetData>
    <row r="1" spans="1:17">
      <c r="A1" t="s">
        <v>22</v>
      </c>
      <c r="F1" t="s">
        <v>3</v>
      </c>
      <c r="H1" t="s">
        <v>2</v>
      </c>
      <c r="L1" t="s">
        <v>20</v>
      </c>
      <c r="Q1" t="s">
        <v>21</v>
      </c>
    </row>
    <row r="2" spans="1:17">
      <c r="A2" t="s">
        <v>23</v>
      </c>
    </row>
    <row r="3" spans="1:17" ht="30">
      <c r="B3" s="1"/>
      <c r="C3" s="1" t="s">
        <v>1</v>
      </c>
      <c r="D3" s="1" t="s">
        <v>17</v>
      </c>
      <c r="E3" s="1" t="s">
        <v>18</v>
      </c>
      <c r="F3" s="1" t="s">
        <v>19</v>
      </c>
      <c r="G3" s="1" t="s">
        <v>0</v>
      </c>
      <c r="I3" t="s">
        <v>10</v>
      </c>
      <c r="J3" t="s">
        <v>11</v>
      </c>
    </row>
    <row r="4" spans="1:17">
      <c r="A4" t="s">
        <v>5</v>
      </c>
      <c r="B4" s="1">
        <v>1800</v>
      </c>
      <c r="C4" s="1"/>
      <c r="D4" s="1"/>
      <c r="E4" s="1"/>
      <c r="F4" s="1"/>
      <c r="G4" s="1"/>
    </row>
    <row r="5" spans="1:17">
      <c r="A5" t="s">
        <v>5</v>
      </c>
      <c r="B5" s="1">
        <v>1801</v>
      </c>
      <c r="C5" s="1"/>
      <c r="D5" s="1"/>
      <c r="E5" s="1"/>
      <c r="F5" s="1"/>
      <c r="G5" s="1"/>
    </row>
    <row r="6" spans="1:17">
      <c r="A6" t="s">
        <v>5</v>
      </c>
      <c r="B6" s="1">
        <v>1802</v>
      </c>
      <c r="C6" s="1"/>
      <c r="D6" s="1"/>
      <c r="E6" s="1"/>
      <c r="F6" s="1"/>
      <c r="G6" s="1"/>
    </row>
    <row r="7" spans="1:17">
      <c r="A7" t="s">
        <v>5</v>
      </c>
      <c r="B7" s="1">
        <v>1803</v>
      </c>
      <c r="C7" s="1"/>
      <c r="D7" s="1"/>
      <c r="E7" s="1"/>
      <c r="F7" s="1"/>
      <c r="G7" s="1"/>
    </row>
    <row r="8" spans="1:17">
      <c r="A8" t="s">
        <v>5</v>
      </c>
      <c r="B8" s="1">
        <v>1804</v>
      </c>
      <c r="C8" s="1"/>
      <c r="D8" s="1"/>
      <c r="E8" s="1"/>
      <c r="F8" s="1"/>
      <c r="G8" s="1"/>
    </row>
    <row r="9" spans="1:17">
      <c r="A9" t="s">
        <v>5</v>
      </c>
      <c r="B9" s="1">
        <v>1805</v>
      </c>
      <c r="C9" s="1"/>
      <c r="D9" s="1"/>
      <c r="E9" s="1"/>
      <c r="F9" s="1"/>
      <c r="G9" s="1"/>
    </row>
    <row r="10" spans="1:17">
      <c r="A10" t="s">
        <v>5</v>
      </c>
      <c r="B10" s="1">
        <v>1806</v>
      </c>
      <c r="C10" s="1">
        <v>54.1</v>
      </c>
      <c r="D10" s="24">
        <f>C10-6.1</f>
        <v>48</v>
      </c>
      <c r="E10" s="24">
        <f>D10</f>
        <v>48</v>
      </c>
      <c r="F10" s="1"/>
      <c r="G10" s="1"/>
    </row>
    <row r="11" spans="1:17">
      <c r="A11" t="s">
        <v>5</v>
      </c>
      <c r="B11" s="1">
        <v>1807</v>
      </c>
      <c r="C11" s="1">
        <v>54.4</v>
      </c>
      <c r="D11" s="24">
        <f t="shared" ref="D11:D17" si="0">C11-6.1</f>
        <v>48.3</v>
      </c>
      <c r="E11" s="24">
        <f t="shared" ref="E11:E74" si="1">D11</f>
        <v>48.3</v>
      </c>
      <c r="F11" s="1"/>
      <c r="G11" s="1"/>
    </row>
    <row r="12" spans="1:17">
      <c r="A12" t="s">
        <v>5</v>
      </c>
      <c r="B12" s="1">
        <v>1808</v>
      </c>
      <c r="C12" s="1">
        <v>56.4</v>
      </c>
      <c r="D12" s="24">
        <f t="shared" si="0"/>
        <v>50.3</v>
      </c>
      <c r="E12" s="24">
        <f t="shared" si="1"/>
        <v>50.3</v>
      </c>
      <c r="F12" s="1"/>
      <c r="G12" s="1"/>
    </row>
    <row r="13" spans="1:17">
      <c r="A13" t="s">
        <v>5</v>
      </c>
      <c r="B13" s="1">
        <v>1809</v>
      </c>
      <c r="C13" s="1">
        <v>54.4</v>
      </c>
      <c r="D13" s="24">
        <f t="shared" si="0"/>
        <v>48.3</v>
      </c>
      <c r="E13" s="24">
        <f t="shared" si="1"/>
        <v>48.3</v>
      </c>
      <c r="F13" s="1"/>
      <c r="G13" s="1"/>
    </row>
    <row r="14" spans="1:17">
      <c r="A14" t="s">
        <v>5</v>
      </c>
      <c r="B14" s="1">
        <v>1810</v>
      </c>
      <c r="C14" s="1">
        <v>52.3</v>
      </c>
      <c r="D14" s="24">
        <f t="shared" si="0"/>
        <v>46.199999999999996</v>
      </c>
      <c r="E14" s="24">
        <f t="shared" si="1"/>
        <v>46.199999999999996</v>
      </c>
      <c r="F14" s="1"/>
      <c r="G14" s="1"/>
    </row>
    <row r="15" spans="1:17">
      <c r="A15" t="s">
        <v>5</v>
      </c>
      <c r="B15" s="1">
        <v>1811</v>
      </c>
      <c r="C15" s="1">
        <v>56.6</v>
      </c>
      <c r="D15" s="24">
        <f t="shared" si="0"/>
        <v>50.5</v>
      </c>
      <c r="E15" s="24">
        <f t="shared" si="1"/>
        <v>50.5</v>
      </c>
      <c r="F15" s="1"/>
      <c r="G15" s="1"/>
    </row>
    <row r="16" spans="1:17">
      <c r="A16" t="s">
        <v>5</v>
      </c>
      <c r="B16" s="1">
        <v>1812</v>
      </c>
      <c r="C16" s="1">
        <v>52.6</v>
      </c>
      <c r="D16" s="24">
        <f t="shared" si="0"/>
        <v>46.5</v>
      </c>
      <c r="E16" s="24">
        <f t="shared" si="1"/>
        <v>46.5</v>
      </c>
      <c r="F16" s="1"/>
      <c r="G16" s="1"/>
    </row>
    <row r="17" spans="1:7">
      <c r="A17" t="s">
        <v>5</v>
      </c>
      <c r="B17" s="5">
        <v>1813</v>
      </c>
      <c r="C17" s="5">
        <v>52.8</v>
      </c>
      <c r="D17" s="24">
        <f t="shared" si="0"/>
        <v>46.699999999999996</v>
      </c>
      <c r="E17" s="24">
        <f t="shared" si="1"/>
        <v>46.699999999999996</v>
      </c>
      <c r="F17" s="1"/>
      <c r="G17" s="1"/>
    </row>
    <row r="18" spans="1:7">
      <c r="A18" t="s">
        <v>4</v>
      </c>
      <c r="B18" s="1">
        <v>1814</v>
      </c>
      <c r="C18" s="1">
        <v>52</v>
      </c>
      <c r="D18" s="24">
        <f>C18-4</f>
        <v>48</v>
      </c>
      <c r="E18" s="24">
        <f t="shared" si="1"/>
        <v>48</v>
      </c>
      <c r="F18" s="1"/>
      <c r="G18" s="1"/>
    </row>
    <row r="19" spans="1:7">
      <c r="A19" t="s">
        <v>4</v>
      </c>
      <c r="B19" s="1">
        <v>1815</v>
      </c>
      <c r="C19" s="1">
        <v>51.7</v>
      </c>
      <c r="D19" s="24">
        <f t="shared" ref="D19:D82" si="2">C19-4</f>
        <v>47.7</v>
      </c>
      <c r="E19" s="24">
        <f t="shared" si="1"/>
        <v>47.7</v>
      </c>
      <c r="F19" s="1"/>
      <c r="G19" s="1"/>
    </row>
    <row r="20" spans="1:7">
      <c r="A20" t="s">
        <v>4</v>
      </c>
      <c r="B20" s="1">
        <v>1816</v>
      </c>
      <c r="C20" s="1">
        <v>51</v>
      </c>
      <c r="D20" s="24">
        <f t="shared" si="2"/>
        <v>47</v>
      </c>
      <c r="E20" s="24">
        <f t="shared" si="1"/>
        <v>47</v>
      </c>
      <c r="F20" s="1"/>
      <c r="G20" s="1"/>
    </row>
    <row r="21" spans="1:7">
      <c r="A21" t="s">
        <v>4</v>
      </c>
      <c r="B21" s="1">
        <v>1817</v>
      </c>
      <c r="C21" s="1">
        <v>50.4</v>
      </c>
      <c r="D21" s="24">
        <f t="shared" si="2"/>
        <v>46.4</v>
      </c>
      <c r="E21" s="24">
        <f t="shared" si="1"/>
        <v>46.4</v>
      </c>
      <c r="F21" s="1"/>
      <c r="G21" s="1"/>
    </row>
    <row r="22" spans="1:7">
      <c r="A22" t="s">
        <v>4</v>
      </c>
      <c r="B22" s="1">
        <v>1818</v>
      </c>
      <c r="C22" s="1">
        <v>50.4</v>
      </c>
      <c r="D22" s="24">
        <f t="shared" si="2"/>
        <v>46.4</v>
      </c>
      <c r="E22" s="24">
        <f t="shared" si="1"/>
        <v>46.4</v>
      </c>
      <c r="F22" s="1"/>
      <c r="G22" s="1"/>
    </row>
    <row r="23" spans="1:7">
      <c r="A23" t="s">
        <v>4</v>
      </c>
      <c r="B23" s="1">
        <v>1819</v>
      </c>
      <c r="C23" s="1">
        <v>53.7</v>
      </c>
      <c r="D23" s="24">
        <f t="shared" si="2"/>
        <v>49.7</v>
      </c>
      <c r="E23" s="24">
        <f t="shared" si="1"/>
        <v>49.7</v>
      </c>
      <c r="F23" s="1"/>
      <c r="G23" s="1"/>
    </row>
    <row r="24" spans="1:7">
      <c r="A24" t="s">
        <v>4</v>
      </c>
      <c r="B24" s="1">
        <v>1820</v>
      </c>
      <c r="C24" s="1">
        <v>52.1</v>
      </c>
      <c r="D24" s="24">
        <f t="shared" si="2"/>
        <v>48.1</v>
      </c>
      <c r="E24" s="24">
        <f t="shared" si="1"/>
        <v>48.1</v>
      </c>
      <c r="F24" s="1"/>
      <c r="G24" s="1"/>
    </row>
    <row r="25" spans="1:7">
      <c r="A25" t="s">
        <v>4</v>
      </c>
      <c r="B25" s="1">
        <v>1821</v>
      </c>
      <c r="C25" s="1">
        <v>51</v>
      </c>
      <c r="D25" s="24">
        <f t="shared" si="2"/>
        <v>47</v>
      </c>
      <c r="E25" s="24">
        <f t="shared" si="1"/>
        <v>47</v>
      </c>
      <c r="F25" s="1"/>
      <c r="G25" s="1"/>
    </row>
    <row r="26" spans="1:7">
      <c r="A26" t="s">
        <v>4</v>
      </c>
      <c r="B26" s="1">
        <v>1822</v>
      </c>
      <c r="C26" s="1">
        <v>52.2</v>
      </c>
      <c r="D26" s="24">
        <f t="shared" si="2"/>
        <v>48.2</v>
      </c>
      <c r="E26" s="24">
        <f t="shared" si="1"/>
        <v>48.2</v>
      </c>
      <c r="F26" s="1"/>
      <c r="G26" s="1"/>
    </row>
    <row r="27" spans="1:7">
      <c r="A27" t="s">
        <v>4</v>
      </c>
      <c r="B27" s="1">
        <v>1823</v>
      </c>
      <c r="C27" s="1">
        <v>51.7</v>
      </c>
      <c r="D27" s="24">
        <f t="shared" si="2"/>
        <v>47.7</v>
      </c>
      <c r="E27" s="24">
        <f t="shared" si="1"/>
        <v>47.7</v>
      </c>
      <c r="F27" s="1"/>
      <c r="G27" s="1"/>
    </row>
    <row r="28" spans="1:7">
      <c r="A28" t="s">
        <v>4</v>
      </c>
      <c r="B28" s="1">
        <v>1824</v>
      </c>
      <c r="C28" s="1">
        <v>52.5</v>
      </c>
      <c r="D28" s="24">
        <f t="shared" si="2"/>
        <v>48.5</v>
      </c>
      <c r="E28" s="24">
        <f t="shared" si="1"/>
        <v>48.5</v>
      </c>
      <c r="F28" s="1"/>
      <c r="G28" s="1"/>
    </row>
    <row r="29" spans="1:7">
      <c r="A29" t="s">
        <v>4</v>
      </c>
      <c r="B29" s="1">
        <v>1825</v>
      </c>
      <c r="C29" s="1">
        <v>53.6</v>
      </c>
      <c r="D29" s="24">
        <f t="shared" si="2"/>
        <v>49.6</v>
      </c>
      <c r="E29" s="24">
        <f t="shared" si="1"/>
        <v>49.6</v>
      </c>
      <c r="F29" s="1"/>
      <c r="G29" s="1"/>
    </row>
    <row r="30" spans="1:7">
      <c r="A30" t="s">
        <v>4</v>
      </c>
      <c r="B30" s="1">
        <v>1826</v>
      </c>
      <c r="C30" s="1">
        <v>53.1</v>
      </c>
      <c r="D30" s="24">
        <f t="shared" si="2"/>
        <v>49.1</v>
      </c>
      <c r="E30" s="24">
        <f t="shared" si="1"/>
        <v>49.1</v>
      </c>
      <c r="F30" s="1"/>
      <c r="G30" s="1"/>
    </row>
    <row r="31" spans="1:7">
      <c r="A31" t="s">
        <v>4</v>
      </c>
      <c r="B31" s="1">
        <v>1827</v>
      </c>
      <c r="C31" s="1">
        <v>52.9</v>
      </c>
      <c r="D31" s="24">
        <f t="shared" si="2"/>
        <v>48.9</v>
      </c>
      <c r="E31" s="24">
        <f t="shared" si="1"/>
        <v>48.9</v>
      </c>
      <c r="F31" s="1"/>
      <c r="G31" s="1"/>
    </row>
    <row r="32" spans="1:7">
      <c r="A32" t="s">
        <v>4</v>
      </c>
      <c r="B32" s="1">
        <v>1828</v>
      </c>
      <c r="C32" s="1">
        <v>54</v>
      </c>
      <c r="D32" s="24">
        <f t="shared" si="2"/>
        <v>50</v>
      </c>
      <c r="E32" s="24">
        <f t="shared" si="1"/>
        <v>50</v>
      </c>
      <c r="F32" s="1"/>
      <c r="G32" s="1"/>
    </row>
    <row r="33" spans="1:11">
      <c r="A33" t="s">
        <v>4</v>
      </c>
      <c r="B33" s="1">
        <v>1829</v>
      </c>
      <c r="C33" s="1">
        <v>50.8</v>
      </c>
      <c r="D33" s="24">
        <f t="shared" si="2"/>
        <v>46.8</v>
      </c>
      <c r="E33" s="24">
        <f t="shared" si="1"/>
        <v>46.8</v>
      </c>
      <c r="F33" s="1"/>
      <c r="G33" s="1"/>
    </row>
    <row r="34" spans="1:11">
      <c r="A34" t="s">
        <v>4</v>
      </c>
      <c r="B34" s="1">
        <v>1830</v>
      </c>
      <c r="C34" s="1">
        <v>53.5</v>
      </c>
      <c r="D34" s="24">
        <f t="shared" si="2"/>
        <v>49.5</v>
      </c>
      <c r="E34" s="24">
        <f t="shared" si="1"/>
        <v>49.5</v>
      </c>
      <c r="F34" s="1"/>
      <c r="G34" s="1"/>
    </row>
    <row r="35" spans="1:11">
      <c r="A35" t="s">
        <v>4</v>
      </c>
      <c r="B35" s="1">
        <v>1831</v>
      </c>
      <c r="C35" s="6">
        <v>48</v>
      </c>
      <c r="D35" s="24">
        <f t="shared" si="2"/>
        <v>44</v>
      </c>
      <c r="E35" s="24">
        <f t="shared" si="1"/>
        <v>44</v>
      </c>
      <c r="F35" s="1"/>
      <c r="G35" s="1"/>
    </row>
    <row r="36" spans="1:11">
      <c r="A36" t="s">
        <v>4</v>
      </c>
      <c r="B36" s="1">
        <v>1832</v>
      </c>
      <c r="C36" s="1">
        <v>51.8</v>
      </c>
      <c r="D36" s="24">
        <f t="shared" si="2"/>
        <v>47.8</v>
      </c>
      <c r="E36" s="24">
        <f t="shared" si="1"/>
        <v>47.8</v>
      </c>
      <c r="F36" s="1"/>
      <c r="G36" s="1"/>
    </row>
    <row r="37" spans="1:11">
      <c r="A37" t="s">
        <v>4</v>
      </c>
      <c r="B37" s="1">
        <v>1833</v>
      </c>
      <c r="C37" s="1">
        <v>52.5</v>
      </c>
      <c r="D37" s="24">
        <f t="shared" si="2"/>
        <v>48.5</v>
      </c>
      <c r="E37" s="24">
        <f t="shared" si="1"/>
        <v>48.5</v>
      </c>
      <c r="F37" s="1"/>
      <c r="G37" s="1"/>
    </row>
    <row r="38" spans="1:11">
      <c r="A38" t="s">
        <v>4</v>
      </c>
      <c r="B38" s="1">
        <v>1834</v>
      </c>
      <c r="C38" s="1">
        <v>52.6</v>
      </c>
      <c r="D38" s="24">
        <f t="shared" si="2"/>
        <v>48.6</v>
      </c>
      <c r="E38" s="24">
        <f t="shared" si="1"/>
        <v>48.6</v>
      </c>
      <c r="F38" s="1"/>
      <c r="G38" s="1"/>
    </row>
    <row r="39" spans="1:11">
      <c r="A39" t="s">
        <v>4</v>
      </c>
      <c r="B39">
        <v>1835</v>
      </c>
      <c r="C39">
        <v>50.9</v>
      </c>
      <c r="D39" s="24">
        <f t="shared" si="2"/>
        <v>46.9</v>
      </c>
      <c r="E39" s="24">
        <f t="shared" si="1"/>
        <v>46.9</v>
      </c>
      <c r="F39" s="1"/>
      <c r="G39">
        <v>52.15</v>
      </c>
      <c r="I39">
        <v>1835</v>
      </c>
      <c r="J39">
        <v>52.15</v>
      </c>
      <c r="K39" s="10">
        <f>AVERAGE(J39:J43)</f>
        <v>44.344000000000001</v>
      </c>
    </row>
    <row r="40" spans="1:11">
      <c r="A40" t="s">
        <v>4</v>
      </c>
      <c r="B40">
        <v>1836</v>
      </c>
      <c r="C40">
        <v>51.2</v>
      </c>
      <c r="D40" s="24">
        <f t="shared" si="2"/>
        <v>47.2</v>
      </c>
      <c r="E40" s="24">
        <f t="shared" si="1"/>
        <v>47.2</v>
      </c>
      <c r="F40" s="1"/>
      <c r="G40">
        <v>57.39</v>
      </c>
      <c r="I40">
        <v>1836</v>
      </c>
      <c r="J40">
        <v>57.39</v>
      </c>
      <c r="K40" s="10">
        <f>AVERAGE(J39:J42)</f>
        <v>47.924999999999997</v>
      </c>
    </row>
    <row r="41" spans="1:11">
      <c r="A41" t="s">
        <v>4</v>
      </c>
      <c r="B41">
        <v>1837</v>
      </c>
      <c r="C41">
        <v>53</v>
      </c>
      <c r="D41" s="24">
        <f t="shared" si="2"/>
        <v>49</v>
      </c>
      <c r="E41" s="24">
        <f t="shared" si="1"/>
        <v>49</v>
      </c>
      <c r="F41" s="1"/>
      <c r="G41">
        <v>42.71</v>
      </c>
      <c r="I41">
        <v>1837</v>
      </c>
      <c r="J41">
        <v>42.71</v>
      </c>
      <c r="K41" s="10">
        <f>AVERAGE(J39:J41)</f>
        <v>50.75</v>
      </c>
    </row>
    <row r="42" spans="1:11">
      <c r="A42" t="s">
        <v>4</v>
      </c>
      <c r="B42">
        <v>1838</v>
      </c>
      <c r="C42">
        <v>51.8</v>
      </c>
      <c r="D42" s="24">
        <f t="shared" si="2"/>
        <v>47.8</v>
      </c>
      <c r="E42" s="24">
        <f t="shared" si="1"/>
        <v>47.8</v>
      </c>
      <c r="F42" s="1"/>
      <c r="G42">
        <v>39.450000000000003</v>
      </c>
      <c r="I42">
        <v>1838</v>
      </c>
      <c r="J42">
        <v>39.450000000000003</v>
      </c>
      <c r="K42" s="10">
        <f t="shared" ref="K42:K105" si="3">AVERAGE(J40:J42)</f>
        <v>46.516666666666673</v>
      </c>
    </row>
    <row r="43" spans="1:11">
      <c r="A43" t="s">
        <v>4</v>
      </c>
      <c r="B43">
        <v>1839</v>
      </c>
      <c r="C43">
        <v>54.1</v>
      </c>
      <c r="D43" s="24">
        <f t="shared" si="2"/>
        <v>50.1</v>
      </c>
      <c r="E43" s="24">
        <f t="shared" si="1"/>
        <v>50.1</v>
      </c>
      <c r="F43" s="1"/>
      <c r="G43">
        <v>30.02</v>
      </c>
      <c r="I43">
        <v>1839</v>
      </c>
      <c r="J43">
        <v>30.02</v>
      </c>
      <c r="K43" s="10">
        <f t="shared" si="3"/>
        <v>37.393333333333331</v>
      </c>
    </row>
    <row r="44" spans="1:11">
      <c r="A44" t="s">
        <v>4</v>
      </c>
      <c r="B44">
        <v>1840</v>
      </c>
      <c r="C44">
        <v>53.4</v>
      </c>
      <c r="D44" s="24">
        <f t="shared" si="2"/>
        <v>49.4</v>
      </c>
      <c r="E44" s="24">
        <f t="shared" si="1"/>
        <v>49.4</v>
      </c>
      <c r="F44" s="1"/>
      <c r="G44">
        <v>47.34</v>
      </c>
      <c r="I44">
        <v>1840</v>
      </c>
      <c r="J44">
        <v>47.34</v>
      </c>
      <c r="K44" s="10">
        <f t="shared" si="3"/>
        <v>38.936666666666667</v>
      </c>
    </row>
    <row r="45" spans="1:11">
      <c r="A45" t="s">
        <v>4</v>
      </c>
      <c r="B45">
        <v>1841</v>
      </c>
      <c r="C45">
        <v>53.9</v>
      </c>
      <c r="D45" s="24">
        <f t="shared" si="2"/>
        <v>49.9</v>
      </c>
      <c r="E45" s="24">
        <f t="shared" si="1"/>
        <v>49.9</v>
      </c>
      <c r="F45" s="1"/>
      <c r="G45">
        <v>41.05</v>
      </c>
      <c r="I45">
        <v>1841</v>
      </c>
      <c r="J45">
        <v>41.05</v>
      </c>
      <c r="K45" s="10">
        <f t="shared" si="3"/>
        <v>39.47</v>
      </c>
    </row>
    <row r="46" spans="1:11">
      <c r="A46" t="s">
        <v>4</v>
      </c>
      <c r="B46">
        <v>1842</v>
      </c>
      <c r="C46">
        <v>53.5</v>
      </c>
      <c r="D46" s="24">
        <f t="shared" si="2"/>
        <v>49.5</v>
      </c>
      <c r="E46" s="24">
        <f t="shared" si="1"/>
        <v>49.5</v>
      </c>
      <c r="F46" s="1"/>
      <c r="G46">
        <v>41.29</v>
      </c>
      <c r="I46">
        <v>1842</v>
      </c>
      <c r="J46">
        <v>41.29</v>
      </c>
      <c r="K46" s="10">
        <f t="shared" si="3"/>
        <v>43.226666666666667</v>
      </c>
    </row>
    <row r="47" spans="1:11">
      <c r="A47" t="s">
        <v>4</v>
      </c>
      <c r="B47">
        <v>1843</v>
      </c>
      <c r="C47">
        <v>51.4</v>
      </c>
      <c r="D47" s="24">
        <f t="shared" si="2"/>
        <v>47.4</v>
      </c>
      <c r="E47" s="24">
        <f t="shared" si="1"/>
        <v>47.4</v>
      </c>
      <c r="F47" s="1"/>
      <c r="G47">
        <v>51.25</v>
      </c>
      <c r="I47">
        <v>1843</v>
      </c>
      <c r="J47">
        <v>51.25</v>
      </c>
      <c r="K47" s="10">
        <f t="shared" si="3"/>
        <v>44.53</v>
      </c>
    </row>
    <row r="48" spans="1:11">
      <c r="A48" t="s">
        <v>4</v>
      </c>
      <c r="B48">
        <v>1844</v>
      </c>
      <c r="C48">
        <v>54.4</v>
      </c>
      <c r="D48" s="24">
        <f t="shared" si="2"/>
        <v>50.4</v>
      </c>
      <c r="E48" s="24">
        <f t="shared" si="1"/>
        <v>50.4</v>
      </c>
      <c r="F48" s="1"/>
      <c r="G48">
        <v>43.04</v>
      </c>
      <c r="I48">
        <v>1844</v>
      </c>
      <c r="J48">
        <v>43.04</v>
      </c>
      <c r="K48" s="10">
        <f t="shared" si="3"/>
        <v>45.193333333333328</v>
      </c>
    </row>
    <row r="49" spans="1:11">
      <c r="A49" t="s">
        <v>4</v>
      </c>
      <c r="B49">
        <v>1845</v>
      </c>
      <c r="C49">
        <v>53.1</v>
      </c>
      <c r="D49" s="24">
        <f t="shared" si="2"/>
        <v>49.1</v>
      </c>
      <c r="E49" s="24">
        <f t="shared" si="1"/>
        <v>49.1</v>
      </c>
      <c r="F49" s="1"/>
      <c r="G49">
        <v>46.38</v>
      </c>
      <c r="I49">
        <v>1845</v>
      </c>
      <c r="J49">
        <v>46.38</v>
      </c>
      <c r="K49" s="10">
        <f t="shared" si="3"/>
        <v>46.889999999999993</v>
      </c>
    </row>
    <row r="50" spans="1:11">
      <c r="A50" t="s">
        <v>4</v>
      </c>
      <c r="B50">
        <v>1846</v>
      </c>
      <c r="C50">
        <v>54.9</v>
      </c>
      <c r="D50" s="24">
        <f t="shared" si="2"/>
        <v>50.9</v>
      </c>
      <c r="E50" s="24">
        <f t="shared" si="1"/>
        <v>50.9</v>
      </c>
      <c r="F50" s="1"/>
      <c r="G50">
        <v>53.52</v>
      </c>
      <c r="I50">
        <v>1846</v>
      </c>
      <c r="J50">
        <v>53.52</v>
      </c>
      <c r="K50" s="10">
        <f t="shared" si="3"/>
        <v>47.646666666666668</v>
      </c>
    </row>
    <row r="51" spans="1:11">
      <c r="A51" t="s">
        <v>4</v>
      </c>
      <c r="B51">
        <v>1847</v>
      </c>
      <c r="C51">
        <v>52.6</v>
      </c>
      <c r="D51" s="24">
        <f t="shared" si="2"/>
        <v>48.6</v>
      </c>
      <c r="E51" s="24">
        <f t="shared" si="1"/>
        <v>48.6</v>
      </c>
      <c r="F51" s="1"/>
      <c r="G51">
        <v>63.18</v>
      </c>
      <c r="I51">
        <v>1847</v>
      </c>
      <c r="J51">
        <v>63.18</v>
      </c>
      <c r="K51" s="10">
        <f t="shared" si="3"/>
        <v>54.360000000000007</v>
      </c>
    </row>
    <row r="52" spans="1:11">
      <c r="A52" t="s">
        <v>4</v>
      </c>
      <c r="B52">
        <v>1848</v>
      </c>
      <c r="C52">
        <v>54</v>
      </c>
      <c r="D52" s="24">
        <f t="shared" si="2"/>
        <v>50</v>
      </c>
      <c r="E52" s="24">
        <f t="shared" si="1"/>
        <v>50</v>
      </c>
      <c r="F52" s="1"/>
      <c r="G52">
        <v>50.58</v>
      </c>
      <c r="I52">
        <v>1848</v>
      </c>
      <c r="J52">
        <v>50.58</v>
      </c>
      <c r="K52" s="10">
        <f t="shared" si="3"/>
        <v>55.76</v>
      </c>
    </row>
    <row r="53" spans="1:11">
      <c r="A53" t="s">
        <v>4</v>
      </c>
      <c r="B53">
        <v>1849</v>
      </c>
      <c r="C53">
        <v>53.6</v>
      </c>
      <c r="D53" s="24">
        <f t="shared" si="2"/>
        <v>49.6</v>
      </c>
      <c r="E53" s="24">
        <f t="shared" si="1"/>
        <v>49.6</v>
      </c>
      <c r="F53" s="1"/>
      <c r="G53">
        <v>52.97</v>
      </c>
      <c r="I53">
        <v>1849</v>
      </c>
      <c r="J53">
        <v>52.97</v>
      </c>
      <c r="K53" s="10">
        <f t="shared" si="3"/>
        <v>55.576666666666661</v>
      </c>
    </row>
    <row r="54" spans="1:11">
      <c r="A54" t="s">
        <v>4</v>
      </c>
      <c r="B54">
        <v>1850</v>
      </c>
      <c r="C54">
        <v>54.1</v>
      </c>
      <c r="D54" s="24">
        <f t="shared" si="2"/>
        <v>50.1</v>
      </c>
      <c r="E54" s="24">
        <f t="shared" si="1"/>
        <v>50.1</v>
      </c>
      <c r="F54" s="1"/>
      <c r="G54">
        <v>54.76</v>
      </c>
      <c r="I54">
        <v>1850</v>
      </c>
      <c r="J54">
        <v>54.76</v>
      </c>
      <c r="K54" s="10">
        <f t="shared" si="3"/>
        <v>52.77</v>
      </c>
    </row>
    <row r="55" spans="1:11">
      <c r="A55" t="s">
        <v>4</v>
      </c>
      <c r="B55">
        <v>1851</v>
      </c>
      <c r="C55">
        <v>54.9</v>
      </c>
      <c r="D55" s="24">
        <f t="shared" si="2"/>
        <v>50.9</v>
      </c>
      <c r="E55" s="24">
        <f t="shared" si="1"/>
        <v>50.9</v>
      </c>
      <c r="F55" s="1"/>
      <c r="G55">
        <v>31.7</v>
      </c>
      <c r="I55">
        <v>1851</v>
      </c>
      <c r="J55">
        <v>31.7</v>
      </c>
      <c r="K55" s="10">
        <f t="shared" si="3"/>
        <v>46.476666666666659</v>
      </c>
    </row>
    <row r="56" spans="1:11">
      <c r="A56" t="s">
        <v>4</v>
      </c>
      <c r="B56">
        <v>1852</v>
      </c>
      <c r="C56">
        <v>54.2</v>
      </c>
      <c r="D56" s="24">
        <f t="shared" si="2"/>
        <v>50.2</v>
      </c>
      <c r="E56" s="24">
        <f t="shared" si="1"/>
        <v>50.2</v>
      </c>
      <c r="F56" s="1"/>
      <c r="G56">
        <v>54.06</v>
      </c>
      <c r="I56">
        <v>1852</v>
      </c>
      <c r="J56">
        <v>54.06</v>
      </c>
      <c r="K56" s="10">
        <f t="shared" si="3"/>
        <v>46.839999999999996</v>
      </c>
    </row>
    <row r="57" spans="1:11">
      <c r="A57" t="s">
        <v>4</v>
      </c>
      <c r="B57">
        <v>1853</v>
      </c>
      <c r="C57">
        <v>54.1</v>
      </c>
      <c r="D57" s="24">
        <f t="shared" si="2"/>
        <v>50.1</v>
      </c>
      <c r="E57" s="24">
        <f t="shared" si="1"/>
        <v>50.1</v>
      </c>
      <c r="F57" s="1"/>
      <c r="G57">
        <v>41.23</v>
      </c>
      <c r="I57">
        <v>1853</v>
      </c>
      <c r="J57">
        <v>41.23</v>
      </c>
      <c r="K57" s="10">
        <f t="shared" si="3"/>
        <v>42.330000000000005</v>
      </c>
    </row>
    <row r="58" spans="1:11">
      <c r="A58" t="s">
        <v>4</v>
      </c>
      <c r="B58" s="2">
        <v>1854</v>
      </c>
      <c r="C58" s="2">
        <v>56.2</v>
      </c>
      <c r="D58" s="24">
        <f t="shared" si="2"/>
        <v>52.2</v>
      </c>
      <c r="E58" s="24">
        <f t="shared" si="1"/>
        <v>52.2</v>
      </c>
      <c r="F58" s="1"/>
      <c r="G58" s="2">
        <v>50.77</v>
      </c>
      <c r="I58" s="2">
        <v>1854</v>
      </c>
      <c r="J58" s="2">
        <v>50.77</v>
      </c>
      <c r="K58" s="10">
        <f t="shared" si="3"/>
        <v>48.686666666666667</v>
      </c>
    </row>
    <row r="59" spans="1:11">
      <c r="A59" t="s">
        <v>4</v>
      </c>
      <c r="B59">
        <v>1855</v>
      </c>
      <c r="C59" s="3">
        <v>55.1</v>
      </c>
      <c r="D59" s="24">
        <f t="shared" si="2"/>
        <v>51.1</v>
      </c>
      <c r="E59" s="24">
        <f t="shared" si="1"/>
        <v>51.1</v>
      </c>
      <c r="F59" s="1"/>
      <c r="G59">
        <v>49.4</v>
      </c>
      <c r="I59">
        <v>1855</v>
      </c>
      <c r="J59">
        <v>49.4</v>
      </c>
      <c r="K59" s="10">
        <f t="shared" si="3"/>
        <v>47.133333333333333</v>
      </c>
    </row>
    <row r="60" spans="1:11">
      <c r="A60" t="s">
        <v>4</v>
      </c>
      <c r="B60">
        <v>1856</v>
      </c>
      <c r="C60" s="3">
        <v>52.8</v>
      </c>
      <c r="D60" s="24">
        <f t="shared" si="2"/>
        <v>48.8</v>
      </c>
      <c r="E60" s="24">
        <f t="shared" si="1"/>
        <v>48.8</v>
      </c>
      <c r="F60" s="1"/>
      <c r="G60">
        <v>25.49</v>
      </c>
      <c r="I60">
        <v>1856</v>
      </c>
      <c r="J60">
        <v>25.49</v>
      </c>
      <c r="K60" s="10">
        <f t="shared" si="3"/>
        <v>41.886666666666663</v>
      </c>
    </row>
    <row r="61" spans="1:11">
      <c r="A61" t="s">
        <v>4</v>
      </c>
      <c r="B61">
        <v>1857</v>
      </c>
      <c r="C61" s="3">
        <v>53.4</v>
      </c>
      <c r="D61" s="24">
        <f t="shared" si="2"/>
        <v>49.4</v>
      </c>
      <c r="E61" s="24">
        <f t="shared" si="1"/>
        <v>49.4</v>
      </c>
      <c r="F61" s="1"/>
      <c r="G61">
        <v>35.25</v>
      </c>
      <c r="I61">
        <v>1857</v>
      </c>
      <c r="J61">
        <v>35.25</v>
      </c>
      <c r="K61" s="10">
        <f t="shared" si="3"/>
        <v>36.713333333333331</v>
      </c>
    </row>
    <row r="62" spans="1:11">
      <c r="A62" t="s">
        <v>4</v>
      </c>
      <c r="B62">
        <v>1858</v>
      </c>
      <c r="C62" s="3">
        <v>57.2</v>
      </c>
      <c r="D62" s="24">
        <f t="shared" si="2"/>
        <v>53.2</v>
      </c>
      <c r="E62" s="24">
        <f t="shared" si="1"/>
        <v>53.2</v>
      </c>
      <c r="F62" s="1"/>
      <c r="G62">
        <v>49.11</v>
      </c>
      <c r="I62">
        <v>1858</v>
      </c>
      <c r="J62">
        <v>49.11</v>
      </c>
      <c r="K62" s="10">
        <f t="shared" si="3"/>
        <v>36.616666666666667</v>
      </c>
    </row>
    <row r="63" spans="1:11">
      <c r="A63" t="s">
        <v>4</v>
      </c>
      <c r="B63" s="2">
        <v>1859</v>
      </c>
      <c r="C63" s="4">
        <v>56.3</v>
      </c>
      <c r="D63" s="24">
        <f t="shared" si="2"/>
        <v>52.3</v>
      </c>
      <c r="E63" s="24">
        <f t="shared" si="1"/>
        <v>52.3</v>
      </c>
      <c r="F63" s="1"/>
      <c r="G63" s="2">
        <v>45.11</v>
      </c>
      <c r="I63" s="2">
        <v>1859</v>
      </c>
      <c r="J63" s="2">
        <v>45.11</v>
      </c>
      <c r="K63" s="10">
        <f t="shared" si="3"/>
        <v>43.156666666666666</v>
      </c>
    </row>
    <row r="64" spans="1:11">
      <c r="A64" t="s">
        <v>6</v>
      </c>
      <c r="B64">
        <v>1860</v>
      </c>
      <c r="C64" s="3">
        <v>56.1</v>
      </c>
      <c r="D64" s="24">
        <f t="shared" si="2"/>
        <v>52.1</v>
      </c>
      <c r="E64" s="24">
        <f t="shared" si="1"/>
        <v>52.1</v>
      </c>
      <c r="F64" s="1"/>
      <c r="G64">
        <v>35.17</v>
      </c>
      <c r="I64">
        <v>1860</v>
      </c>
      <c r="J64">
        <v>35.17</v>
      </c>
      <c r="K64" s="10">
        <f t="shared" si="3"/>
        <v>43.129999999999995</v>
      </c>
    </row>
    <row r="65" spans="1:11">
      <c r="A65" t="s">
        <v>6</v>
      </c>
      <c r="B65">
        <v>1861</v>
      </c>
      <c r="C65" s="3">
        <v>55.9</v>
      </c>
      <c r="D65" s="24">
        <f t="shared" si="2"/>
        <v>51.9</v>
      </c>
      <c r="E65" s="24">
        <f t="shared" si="1"/>
        <v>51.9</v>
      </c>
      <c r="F65" s="1"/>
      <c r="G65">
        <v>43.08</v>
      </c>
      <c r="I65">
        <v>1861</v>
      </c>
      <c r="J65">
        <v>43.08</v>
      </c>
      <c r="K65" s="10">
        <f t="shared" si="3"/>
        <v>41.12</v>
      </c>
    </row>
    <row r="66" spans="1:11">
      <c r="A66" t="s">
        <v>6</v>
      </c>
      <c r="B66">
        <v>1862</v>
      </c>
      <c r="C66" s="3">
        <v>56.3</v>
      </c>
      <c r="D66" s="24">
        <f t="shared" si="2"/>
        <v>52.3</v>
      </c>
      <c r="E66" s="24">
        <f t="shared" si="1"/>
        <v>52.3</v>
      </c>
      <c r="F66" s="1"/>
      <c r="G66">
        <v>38.14</v>
      </c>
      <c r="I66">
        <v>1862</v>
      </c>
      <c r="J66">
        <v>38.14</v>
      </c>
      <c r="K66" s="10">
        <f t="shared" si="3"/>
        <v>38.796666666666667</v>
      </c>
    </row>
    <row r="67" spans="1:11">
      <c r="A67" t="s">
        <v>6</v>
      </c>
      <c r="B67">
        <v>1863</v>
      </c>
      <c r="C67" s="3">
        <v>55.4</v>
      </c>
      <c r="D67" s="24">
        <f t="shared" si="2"/>
        <v>51.4</v>
      </c>
      <c r="E67" s="24">
        <f t="shared" si="1"/>
        <v>51.4</v>
      </c>
      <c r="F67" s="1"/>
      <c r="G67">
        <v>40.049999999999997</v>
      </c>
      <c r="I67">
        <v>1863</v>
      </c>
      <c r="J67">
        <v>40.049999999999997</v>
      </c>
      <c r="K67" s="10">
        <f t="shared" si="3"/>
        <v>40.423333333333332</v>
      </c>
    </row>
    <row r="68" spans="1:11">
      <c r="A68" t="s">
        <v>6</v>
      </c>
      <c r="B68">
        <v>1864</v>
      </c>
      <c r="C68" s="3">
        <v>53.9</v>
      </c>
      <c r="D68" s="24">
        <f t="shared" si="2"/>
        <v>49.9</v>
      </c>
      <c r="E68" s="24">
        <f t="shared" si="1"/>
        <v>49.9</v>
      </c>
      <c r="F68" s="1"/>
      <c r="G68">
        <v>33.32</v>
      </c>
      <c r="I68">
        <v>1864</v>
      </c>
      <c r="J68">
        <v>33.32</v>
      </c>
      <c r="K68" s="10">
        <f t="shared" si="3"/>
        <v>37.169999999999995</v>
      </c>
    </row>
    <row r="69" spans="1:11">
      <c r="A69" t="s">
        <v>6</v>
      </c>
      <c r="B69">
        <v>1865</v>
      </c>
      <c r="C69" s="3">
        <v>56.4</v>
      </c>
      <c r="D69" s="24">
        <f t="shared" si="2"/>
        <v>52.4</v>
      </c>
      <c r="E69" s="24">
        <f t="shared" si="1"/>
        <v>52.4</v>
      </c>
      <c r="F69" s="1"/>
      <c r="G69">
        <v>43.98</v>
      </c>
      <c r="I69">
        <v>1865</v>
      </c>
      <c r="J69">
        <v>43.98</v>
      </c>
      <c r="K69" s="10">
        <f t="shared" si="3"/>
        <v>39.116666666666667</v>
      </c>
    </row>
    <row r="70" spans="1:11">
      <c r="A70" t="s">
        <v>6</v>
      </c>
      <c r="B70">
        <v>1866</v>
      </c>
      <c r="C70" s="3">
        <v>54.8</v>
      </c>
      <c r="D70" s="24">
        <f t="shared" si="2"/>
        <v>50.8</v>
      </c>
      <c r="E70" s="24">
        <f t="shared" si="1"/>
        <v>50.8</v>
      </c>
      <c r="F70" s="1"/>
      <c r="G70">
        <v>49.86</v>
      </c>
      <c r="I70">
        <v>1866</v>
      </c>
      <c r="J70">
        <v>49.86</v>
      </c>
      <c r="K70" s="10">
        <f t="shared" si="3"/>
        <v>42.386666666666663</v>
      </c>
    </row>
    <row r="71" spans="1:11">
      <c r="A71" t="s">
        <v>6</v>
      </c>
      <c r="B71">
        <v>1867</v>
      </c>
      <c r="C71" s="3">
        <v>55.8</v>
      </c>
      <c r="D71" s="24">
        <f t="shared" si="2"/>
        <v>51.8</v>
      </c>
      <c r="E71" s="24">
        <f t="shared" si="1"/>
        <v>51.8</v>
      </c>
      <c r="F71" s="1"/>
      <c r="G71">
        <v>30.15</v>
      </c>
      <c r="I71">
        <v>1867</v>
      </c>
      <c r="J71">
        <v>30.15</v>
      </c>
      <c r="K71" s="10">
        <f t="shared" si="3"/>
        <v>41.330000000000005</v>
      </c>
    </row>
    <row r="72" spans="1:11">
      <c r="A72" t="s">
        <v>6</v>
      </c>
      <c r="B72">
        <v>1868</v>
      </c>
      <c r="C72" s="3">
        <v>54.3</v>
      </c>
      <c r="D72" s="24">
        <f t="shared" si="2"/>
        <v>50.3</v>
      </c>
      <c r="E72" s="24">
        <f t="shared" si="1"/>
        <v>50.3</v>
      </c>
      <c r="F72" s="1"/>
      <c r="G72">
        <v>41.6</v>
      </c>
      <c r="I72">
        <v>1868</v>
      </c>
      <c r="J72">
        <v>41.6</v>
      </c>
      <c r="K72" s="10">
        <f t="shared" si="3"/>
        <v>40.536666666666662</v>
      </c>
    </row>
    <row r="73" spans="1:11">
      <c r="A73" t="s">
        <v>6</v>
      </c>
      <c r="B73">
        <v>1869</v>
      </c>
      <c r="C73" s="3">
        <v>55.4</v>
      </c>
      <c r="D73" s="24">
        <f t="shared" si="2"/>
        <v>51.4</v>
      </c>
      <c r="E73" s="24">
        <f t="shared" si="1"/>
        <v>51.4</v>
      </c>
      <c r="F73" s="1"/>
      <c r="G73">
        <v>39.18</v>
      </c>
      <c r="I73">
        <v>1869</v>
      </c>
      <c r="J73">
        <v>39.18</v>
      </c>
      <c r="K73" s="10">
        <f t="shared" si="3"/>
        <v>36.976666666666667</v>
      </c>
    </row>
    <row r="74" spans="1:11">
      <c r="A74" t="s">
        <v>6</v>
      </c>
      <c r="B74" s="2">
        <v>1870</v>
      </c>
      <c r="C74" s="4">
        <v>55.8</v>
      </c>
      <c r="D74" s="24">
        <f t="shared" si="2"/>
        <v>51.8</v>
      </c>
      <c r="E74" s="24">
        <f t="shared" si="1"/>
        <v>51.8</v>
      </c>
      <c r="F74" s="1"/>
      <c r="G74" s="2">
        <v>27.88</v>
      </c>
      <c r="I74" s="2">
        <v>1870</v>
      </c>
      <c r="J74" s="2">
        <v>27.88</v>
      </c>
      <c r="K74" s="10">
        <f t="shared" si="3"/>
        <v>36.22</v>
      </c>
    </row>
    <row r="75" spans="1:11">
      <c r="A75" t="s">
        <v>6</v>
      </c>
      <c r="B75">
        <v>1871</v>
      </c>
      <c r="C75" s="3">
        <v>55.9</v>
      </c>
      <c r="D75" s="24">
        <f t="shared" si="2"/>
        <v>51.9</v>
      </c>
      <c r="E75" s="24">
        <f t="shared" ref="E75:E138" si="4">D75</f>
        <v>51.9</v>
      </c>
      <c r="F75" s="1"/>
      <c r="G75" s="3">
        <v>32.08</v>
      </c>
      <c r="I75">
        <v>1871</v>
      </c>
      <c r="J75" s="3">
        <v>32.08</v>
      </c>
      <c r="K75" s="10">
        <f t="shared" si="3"/>
        <v>33.046666666666667</v>
      </c>
    </row>
    <row r="76" spans="1:11">
      <c r="A76" t="s">
        <v>6</v>
      </c>
      <c r="B76">
        <v>1872</v>
      </c>
      <c r="C76" s="3">
        <v>54.1</v>
      </c>
      <c r="D76" s="24">
        <f t="shared" si="2"/>
        <v>50.1</v>
      </c>
      <c r="E76" s="24">
        <f t="shared" si="4"/>
        <v>50.1</v>
      </c>
      <c r="F76" s="1"/>
      <c r="G76" s="3">
        <v>34.89</v>
      </c>
      <c r="I76">
        <v>1872</v>
      </c>
      <c r="J76" s="3">
        <v>34.89</v>
      </c>
      <c r="K76" s="10">
        <f t="shared" si="3"/>
        <v>31.616666666666664</v>
      </c>
    </row>
    <row r="77" spans="1:11">
      <c r="A77" t="s">
        <v>6</v>
      </c>
      <c r="B77">
        <v>1873</v>
      </c>
      <c r="C77" s="3">
        <v>55.1</v>
      </c>
      <c r="D77" s="24">
        <f t="shared" si="2"/>
        <v>51.1</v>
      </c>
      <c r="E77" s="24">
        <f t="shared" si="4"/>
        <v>51.1</v>
      </c>
      <c r="F77" s="1"/>
      <c r="G77" s="3">
        <v>41.38</v>
      </c>
      <c r="I77">
        <v>1873</v>
      </c>
      <c r="J77" s="3">
        <v>41.38</v>
      </c>
      <c r="K77" s="10">
        <f t="shared" si="3"/>
        <v>36.116666666666667</v>
      </c>
    </row>
    <row r="78" spans="1:11">
      <c r="A78" t="s">
        <v>6</v>
      </c>
      <c r="B78">
        <v>1874</v>
      </c>
      <c r="C78" s="3">
        <v>57</v>
      </c>
      <c r="D78" s="24">
        <f t="shared" si="2"/>
        <v>53</v>
      </c>
      <c r="E78" s="24">
        <f t="shared" si="4"/>
        <v>53</v>
      </c>
      <c r="F78" s="1"/>
      <c r="G78" s="3">
        <v>37.61</v>
      </c>
      <c r="I78">
        <v>1874</v>
      </c>
      <c r="J78" s="3">
        <v>37.61</v>
      </c>
      <c r="K78" s="10">
        <f t="shared" si="3"/>
        <v>37.96</v>
      </c>
    </row>
    <row r="79" spans="1:11">
      <c r="A79" t="s">
        <v>6</v>
      </c>
      <c r="B79">
        <v>1875</v>
      </c>
      <c r="C79" s="3">
        <v>53</v>
      </c>
      <c r="D79" s="24">
        <f t="shared" si="2"/>
        <v>49</v>
      </c>
      <c r="E79" s="24">
        <f t="shared" si="4"/>
        <v>49</v>
      </c>
      <c r="F79" s="1"/>
      <c r="G79" s="3">
        <v>42.58</v>
      </c>
      <c r="I79">
        <v>1875</v>
      </c>
      <c r="J79" s="3">
        <v>42.58</v>
      </c>
      <c r="K79" s="10">
        <f t="shared" si="3"/>
        <v>40.523333333333333</v>
      </c>
    </row>
    <row r="80" spans="1:11">
      <c r="A80" t="s">
        <v>6</v>
      </c>
      <c r="B80">
        <v>1876</v>
      </c>
      <c r="C80" s="3">
        <v>55.4</v>
      </c>
      <c r="D80" s="24">
        <f t="shared" si="2"/>
        <v>51.4</v>
      </c>
      <c r="E80" s="24">
        <f t="shared" si="4"/>
        <v>51.4</v>
      </c>
      <c r="F80" s="1"/>
      <c r="G80" s="3">
        <v>52.62</v>
      </c>
      <c r="I80">
        <v>1876</v>
      </c>
      <c r="J80" s="3">
        <v>52.62</v>
      </c>
      <c r="K80" s="10">
        <f t="shared" si="3"/>
        <v>44.27</v>
      </c>
    </row>
    <row r="81" spans="1:11">
      <c r="A81" t="s">
        <v>6</v>
      </c>
      <c r="B81">
        <v>1877</v>
      </c>
      <c r="C81" s="3">
        <v>56.4</v>
      </c>
      <c r="D81" s="24">
        <f t="shared" si="2"/>
        <v>52.4</v>
      </c>
      <c r="E81" s="24">
        <f t="shared" si="4"/>
        <v>52.4</v>
      </c>
      <c r="F81" s="1"/>
      <c r="G81" s="3">
        <v>34.65</v>
      </c>
      <c r="I81">
        <v>1877</v>
      </c>
      <c r="J81" s="3">
        <v>34.65</v>
      </c>
      <c r="K81" s="10">
        <f t="shared" si="3"/>
        <v>43.283333333333331</v>
      </c>
    </row>
    <row r="82" spans="1:11">
      <c r="A82" t="s">
        <v>6</v>
      </c>
      <c r="B82">
        <v>1878</v>
      </c>
      <c r="C82" s="3">
        <v>57</v>
      </c>
      <c r="D82" s="24">
        <f t="shared" si="2"/>
        <v>53</v>
      </c>
      <c r="E82" s="24">
        <f t="shared" si="4"/>
        <v>53</v>
      </c>
      <c r="F82" s="1"/>
      <c r="G82" s="3">
        <v>41.62</v>
      </c>
      <c r="I82">
        <v>1878</v>
      </c>
      <c r="J82" s="3">
        <v>41.62</v>
      </c>
      <c r="K82" s="10">
        <f t="shared" si="3"/>
        <v>42.963333333333331</v>
      </c>
    </row>
    <row r="83" spans="1:11">
      <c r="A83" t="s">
        <v>6</v>
      </c>
      <c r="B83">
        <v>1879</v>
      </c>
      <c r="C83" s="3">
        <v>56.2</v>
      </c>
      <c r="D83" s="24">
        <f t="shared" ref="D83:D88" si="5">C83-4</f>
        <v>52.2</v>
      </c>
      <c r="E83" s="24">
        <f t="shared" si="4"/>
        <v>52.2</v>
      </c>
      <c r="F83" s="1"/>
      <c r="G83" s="3">
        <v>51.6</v>
      </c>
      <c r="I83">
        <v>1879</v>
      </c>
      <c r="J83" s="3">
        <v>51.6</v>
      </c>
      <c r="K83" s="10">
        <f t="shared" si="3"/>
        <v>42.623333333333335</v>
      </c>
    </row>
    <row r="84" spans="1:11">
      <c r="A84" t="s">
        <v>6</v>
      </c>
      <c r="B84">
        <v>1880</v>
      </c>
      <c r="C84" s="3">
        <v>56.9</v>
      </c>
      <c r="D84" s="24">
        <f t="shared" si="5"/>
        <v>52.9</v>
      </c>
      <c r="E84" s="24">
        <f t="shared" si="4"/>
        <v>52.9</v>
      </c>
      <c r="F84" s="1"/>
      <c r="G84" s="3">
        <v>54.67</v>
      </c>
      <c r="I84">
        <v>1880</v>
      </c>
      <c r="J84" s="3">
        <v>54.67</v>
      </c>
      <c r="K84" s="10">
        <f t="shared" si="3"/>
        <v>49.29666666666666</v>
      </c>
    </row>
    <row r="85" spans="1:11">
      <c r="A85" t="s">
        <v>6</v>
      </c>
      <c r="B85">
        <v>1881</v>
      </c>
      <c r="C85" s="3">
        <v>57.9</v>
      </c>
      <c r="D85" s="24">
        <f t="shared" si="5"/>
        <v>53.9</v>
      </c>
      <c r="E85" s="24">
        <f t="shared" si="4"/>
        <v>53.9</v>
      </c>
      <c r="F85" s="1"/>
      <c r="G85" s="3">
        <v>47.24</v>
      </c>
      <c r="I85">
        <v>1881</v>
      </c>
      <c r="J85" s="3">
        <v>47.24</v>
      </c>
      <c r="K85" s="10">
        <f t="shared" si="3"/>
        <v>51.170000000000009</v>
      </c>
    </row>
    <row r="86" spans="1:11">
      <c r="A86" t="s">
        <v>6</v>
      </c>
      <c r="B86">
        <v>1882</v>
      </c>
      <c r="C86" s="3">
        <v>57.3</v>
      </c>
      <c r="D86" s="24">
        <f t="shared" si="5"/>
        <v>53.3</v>
      </c>
      <c r="E86" s="24">
        <f t="shared" si="4"/>
        <v>53.3</v>
      </c>
      <c r="F86" s="1"/>
      <c r="G86" s="3">
        <v>52.12</v>
      </c>
      <c r="I86">
        <v>1882</v>
      </c>
      <c r="J86" s="3">
        <v>52.12</v>
      </c>
      <c r="K86" s="10">
        <f t="shared" si="3"/>
        <v>51.343333333333334</v>
      </c>
    </row>
    <row r="87" spans="1:11">
      <c r="A87" t="s">
        <v>6</v>
      </c>
      <c r="B87">
        <v>1883</v>
      </c>
      <c r="C87" s="3">
        <v>55.8</v>
      </c>
      <c r="D87" s="24">
        <f t="shared" si="5"/>
        <v>51.8</v>
      </c>
      <c r="E87" s="24">
        <f t="shared" si="4"/>
        <v>51.8</v>
      </c>
      <c r="F87" s="1"/>
      <c r="G87" s="3">
        <v>52.35</v>
      </c>
      <c r="I87">
        <v>1883</v>
      </c>
      <c r="J87" s="3">
        <v>52.35</v>
      </c>
      <c r="K87" s="10">
        <f t="shared" si="3"/>
        <v>50.57</v>
      </c>
    </row>
    <row r="88" spans="1:11">
      <c r="A88" s="2" t="s">
        <v>6</v>
      </c>
      <c r="B88" s="2">
        <v>1884</v>
      </c>
      <c r="C88" s="4">
        <v>56.3</v>
      </c>
      <c r="D88" s="24">
        <f t="shared" si="5"/>
        <v>52.3</v>
      </c>
      <c r="E88" s="24">
        <f t="shared" si="4"/>
        <v>52.3</v>
      </c>
      <c r="F88" s="1"/>
      <c r="G88" s="4">
        <v>39.28</v>
      </c>
      <c r="H88">
        <f>AVERAGE(G81:G88)</f>
        <v>46.691250000000011</v>
      </c>
      <c r="I88" s="2">
        <v>1884</v>
      </c>
      <c r="J88" s="4">
        <v>39.28</v>
      </c>
      <c r="K88" s="10">
        <f t="shared" si="3"/>
        <v>47.916666666666664</v>
      </c>
    </row>
    <row r="89" spans="1:11">
      <c r="A89" t="s">
        <v>7</v>
      </c>
      <c r="B89">
        <v>1885</v>
      </c>
      <c r="C89" s="3">
        <v>51.7</v>
      </c>
      <c r="D89" s="25">
        <f>C89-1.45</f>
        <v>50.25</v>
      </c>
      <c r="E89" s="24">
        <f t="shared" si="4"/>
        <v>50.25</v>
      </c>
      <c r="F89" s="18"/>
      <c r="G89" s="3">
        <v>33.94</v>
      </c>
      <c r="I89">
        <v>1885</v>
      </c>
      <c r="J89" s="3">
        <v>33.94</v>
      </c>
      <c r="K89" s="10">
        <f t="shared" si="3"/>
        <v>41.856666666666662</v>
      </c>
    </row>
    <row r="90" spans="1:11">
      <c r="A90" t="s">
        <v>7</v>
      </c>
      <c r="B90">
        <v>1886</v>
      </c>
      <c r="C90" s="3">
        <v>53</v>
      </c>
      <c r="D90" s="25">
        <f t="shared" ref="D90:D122" si="6">C90-1.45</f>
        <v>51.55</v>
      </c>
      <c r="E90" s="24">
        <f t="shared" si="4"/>
        <v>51.55</v>
      </c>
      <c r="F90" s="18"/>
      <c r="G90" s="3">
        <v>31.35</v>
      </c>
      <c r="I90">
        <v>1886</v>
      </c>
      <c r="J90" s="3">
        <v>31.35</v>
      </c>
      <c r="K90" s="10">
        <f t="shared" si="3"/>
        <v>34.856666666666662</v>
      </c>
    </row>
    <row r="91" spans="1:11">
      <c r="A91" t="s">
        <v>7</v>
      </c>
      <c r="B91">
        <v>1887</v>
      </c>
      <c r="C91" s="3">
        <v>55.3</v>
      </c>
      <c r="D91" s="25">
        <f t="shared" si="6"/>
        <v>53.849999999999994</v>
      </c>
      <c r="E91" s="24">
        <f t="shared" si="4"/>
        <v>53.849999999999994</v>
      </c>
      <c r="F91" s="18"/>
      <c r="G91" s="3">
        <v>35.08</v>
      </c>
      <c r="I91">
        <v>1887</v>
      </c>
      <c r="J91" s="3">
        <v>35.08</v>
      </c>
      <c r="K91" s="10">
        <f t="shared" si="3"/>
        <v>33.456666666666663</v>
      </c>
    </row>
    <row r="92" spans="1:11">
      <c r="A92" t="s">
        <v>7</v>
      </c>
      <c r="B92">
        <v>1888</v>
      </c>
      <c r="C92" s="3">
        <v>53.8</v>
      </c>
      <c r="D92" s="25">
        <f t="shared" si="6"/>
        <v>52.349999999999994</v>
      </c>
      <c r="E92" s="24">
        <f t="shared" si="4"/>
        <v>52.349999999999994</v>
      </c>
      <c r="F92" s="18"/>
      <c r="G92" s="3">
        <v>34.880000000000003</v>
      </c>
      <c r="I92">
        <v>1888</v>
      </c>
      <c r="J92" s="3">
        <v>34.880000000000003</v>
      </c>
      <c r="K92" s="10">
        <f t="shared" si="3"/>
        <v>33.770000000000003</v>
      </c>
    </row>
    <row r="93" spans="1:11">
      <c r="A93" t="s">
        <v>7</v>
      </c>
      <c r="B93">
        <v>1889</v>
      </c>
      <c r="C93" s="3">
        <v>54.8</v>
      </c>
      <c r="D93" s="25">
        <f t="shared" si="6"/>
        <v>53.349999999999994</v>
      </c>
      <c r="E93" s="24">
        <f t="shared" si="4"/>
        <v>53.349999999999994</v>
      </c>
      <c r="F93" s="18"/>
      <c r="G93" s="3">
        <v>30.92</v>
      </c>
      <c r="I93">
        <v>1889</v>
      </c>
      <c r="J93" s="3">
        <v>30.92</v>
      </c>
      <c r="K93" s="10">
        <f t="shared" si="3"/>
        <v>33.626666666666672</v>
      </c>
    </row>
    <row r="94" spans="1:11">
      <c r="A94" t="s">
        <v>7</v>
      </c>
      <c r="B94">
        <v>1890</v>
      </c>
      <c r="C94" s="3">
        <v>56.4</v>
      </c>
      <c r="D94" s="25">
        <f t="shared" si="6"/>
        <v>54.949999999999996</v>
      </c>
      <c r="E94" s="24">
        <f t="shared" si="4"/>
        <v>54.949999999999996</v>
      </c>
      <c r="F94" s="18"/>
      <c r="G94" s="3">
        <v>47.7</v>
      </c>
      <c r="I94">
        <v>1890</v>
      </c>
      <c r="J94" s="3">
        <v>47.7</v>
      </c>
      <c r="K94" s="10">
        <f t="shared" si="3"/>
        <v>37.833333333333336</v>
      </c>
    </row>
    <row r="95" spans="1:11">
      <c r="A95" t="s">
        <v>7</v>
      </c>
      <c r="B95">
        <v>1891</v>
      </c>
      <c r="C95" s="3">
        <v>54.7</v>
      </c>
      <c r="D95" s="25">
        <f t="shared" si="6"/>
        <v>53.25</v>
      </c>
      <c r="E95" s="24">
        <f t="shared" si="4"/>
        <v>53.25</v>
      </c>
      <c r="F95" s="18"/>
      <c r="G95" s="3">
        <v>38.44</v>
      </c>
      <c r="H95" s="7"/>
      <c r="I95">
        <v>1891</v>
      </c>
      <c r="J95" s="3">
        <v>38.44</v>
      </c>
      <c r="K95" s="10">
        <f t="shared" si="3"/>
        <v>39.020000000000003</v>
      </c>
    </row>
    <row r="96" spans="1:11">
      <c r="A96" t="s">
        <v>7</v>
      </c>
      <c r="B96">
        <v>1892</v>
      </c>
      <c r="C96" s="3">
        <v>53.3</v>
      </c>
      <c r="D96" s="25">
        <f t="shared" si="6"/>
        <v>51.849999999999994</v>
      </c>
      <c r="E96" s="24">
        <f t="shared" si="4"/>
        <v>51.849999999999994</v>
      </c>
      <c r="F96" s="18"/>
      <c r="G96" s="3">
        <v>31.95</v>
      </c>
      <c r="I96">
        <v>1892</v>
      </c>
      <c r="J96" s="3">
        <v>31.95</v>
      </c>
      <c r="K96" s="10">
        <f t="shared" si="3"/>
        <v>39.363333333333337</v>
      </c>
    </row>
    <row r="97" spans="1:11">
      <c r="A97" t="s">
        <v>7</v>
      </c>
      <c r="B97">
        <v>1893</v>
      </c>
      <c r="C97" s="3">
        <v>53.7</v>
      </c>
      <c r="D97" s="25">
        <f t="shared" si="6"/>
        <v>52.25</v>
      </c>
      <c r="E97" s="24">
        <f t="shared" si="4"/>
        <v>52.25</v>
      </c>
      <c r="F97" s="18"/>
      <c r="G97" s="3">
        <v>44</v>
      </c>
      <c r="H97">
        <f>AVERAGE(G89:G97)</f>
        <v>36.473333333333329</v>
      </c>
      <c r="I97">
        <v>1893</v>
      </c>
      <c r="J97" s="3">
        <v>44</v>
      </c>
      <c r="K97" s="10">
        <f t="shared" si="3"/>
        <v>38.130000000000003</v>
      </c>
    </row>
    <row r="98" spans="1:11">
      <c r="A98" t="s">
        <v>7</v>
      </c>
      <c r="B98">
        <v>1894</v>
      </c>
      <c r="C98" s="3">
        <v>56.1</v>
      </c>
      <c r="D98" s="25">
        <f t="shared" si="6"/>
        <v>54.65</v>
      </c>
      <c r="E98" s="24">
        <f t="shared" si="4"/>
        <v>54.65</v>
      </c>
      <c r="F98" s="18"/>
      <c r="G98" s="3">
        <v>26.59</v>
      </c>
      <c r="I98">
        <v>1894</v>
      </c>
      <c r="J98" s="3">
        <v>26.59</v>
      </c>
      <c r="K98" s="10">
        <f t="shared" si="3"/>
        <v>34.18</v>
      </c>
    </row>
    <row r="99" spans="1:11">
      <c r="A99" t="s">
        <v>7</v>
      </c>
      <c r="B99">
        <v>1895</v>
      </c>
      <c r="C99" s="3">
        <v>53.6</v>
      </c>
      <c r="D99" s="25">
        <f t="shared" si="6"/>
        <v>52.15</v>
      </c>
      <c r="E99" s="24">
        <f t="shared" si="4"/>
        <v>52.15</v>
      </c>
      <c r="F99" s="18"/>
      <c r="G99" s="3">
        <v>29.33</v>
      </c>
      <c r="I99">
        <v>1895</v>
      </c>
      <c r="J99" s="3">
        <v>29.33</v>
      </c>
      <c r="K99" s="10">
        <f t="shared" si="3"/>
        <v>33.306666666666665</v>
      </c>
    </row>
    <row r="100" spans="1:11" ht="15.75" thickBot="1">
      <c r="A100" t="s">
        <v>7</v>
      </c>
      <c r="B100">
        <v>1896</v>
      </c>
      <c r="C100" s="3">
        <v>55.6</v>
      </c>
      <c r="D100" s="25">
        <f t="shared" si="6"/>
        <v>54.15</v>
      </c>
      <c r="E100" s="24">
        <f t="shared" si="4"/>
        <v>54.15</v>
      </c>
      <c r="F100" s="18"/>
      <c r="G100" s="3">
        <v>34.479999999999997</v>
      </c>
      <c r="I100" s="28">
        <v>1896</v>
      </c>
      <c r="J100" s="32">
        <v>34.479999999999997</v>
      </c>
      <c r="K100" s="33">
        <f t="shared" si="3"/>
        <v>30.133333333333336</v>
      </c>
    </row>
    <row r="101" spans="1:11" ht="15.75" thickTop="1">
      <c r="A101" t="s">
        <v>7</v>
      </c>
      <c r="B101">
        <v>1897</v>
      </c>
      <c r="C101" s="3">
        <v>55.3</v>
      </c>
      <c r="D101" s="25">
        <f t="shared" si="6"/>
        <v>53.849999999999994</v>
      </c>
      <c r="E101" s="24">
        <f t="shared" si="4"/>
        <v>53.849999999999994</v>
      </c>
      <c r="F101" s="18"/>
      <c r="G101" s="3">
        <v>43.89</v>
      </c>
      <c r="I101">
        <v>1897</v>
      </c>
      <c r="J101" s="3">
        <v>43.89</v>
      </c>
      <c r="K101" s="10">
        <f t="shared" si="3"/>
        <v>35.9</v>
      </c>
    </row>
    <row r="102" spans="1:11">
      <c r="A102" t="s">
        <v>7</v>
      </c>
      <c r="B102">
        <v>1898</v>
      </c>
      <c r="C102" s="3">
        <v>55.9</v>
      </c>
      <c r="D102" s="25">
        <f t="shared" si="6"/>
        <v>54.449999999999996</v>
      </c>
      <c r="E102" s="24">
        <f t="shared" si="4"/>
        <v>54.449999999999996</v>
      </c>
      <c r="F102" s="18"/>
      <c r="G102" s="3">
        <v>38.97</v>
      </c>
      <c r="I102">
        <v>1898</v>
      </c>
      <c r="J102" s="3">
        <v>38.97</v>
      </c>
      <c r="K102" s="10">
        <f t="shared" si="3"/>
        <v>39.113333333333337</v>
      </c>
    </row>
    <row r="103" spans="1:11">
      <c r="A103" t="s">
        <v>7</v>
      </c>
      <c r="B103">
        <v>1899</v>
      </c>
      <c r="C103" s="3">
        <v>55</v>
      </c>
      <c r="D103" s="25">
        <f t="shared" si="6"/>
        <v>53.55</v>
      </c>
      <c r="E103" s="24">
        <f t="shared" si="4"/>
        <v>53.55</v>
      </c>
      <c r="F103" s="18"/>
      <c r="G103" s="3">
        <v>34.69</v>
      </c>
      <c r="I103">
        <v>1899</v>
      </c>
      <c r="J103" s="3">
        <v>34.69</v>
      </c>
      <c r="K103" s="10">
        <f t="shared" si="3"/>
        <v>39.18333333333333</v>
      </c>
    </row>
    <row r="104" spans="1:11">
      <c r="A104" t="s">
        <v>7</v>
      </c>
      <c r="B104">
        <v>1900</v>
      </c>
      <c r="C104" s="3">
        <v>56</v>
      </c>
      <c r="D104" s="25">
        <f t="shared" si="6"/>
        <v>54.55</v>
      </c>
      <c r="E104" s="24">
        <f t="shared" si="4"/>
        <v>54.55</v>
      </c>
      <c r="F104" s="18"/>
      <c r="G104" s="3">
        <v>27.78</v>
      </c>
      <c r="I104">
        <v>1900</v>
      </c>
      <c r="J104" s="3">
        <v>27.78</v>
      </c>
      <c r="K104" s="10">
        <f t="shared" si="3"/>
        <v>33.813333333333333</v>
      </c>
    </row>
    <row r="105" spans="1:11">
      <c r="A105" t="s">
        <v>7</v>
      </c>
      <c r="B105">
        <v>1901</v>
      </c>
      <c r="C105" s="3">
        <v>54</v>
      </c>
      <c r="D105" s="25">
        <f t="shared" si="6"/>
        <v>52.55</v>
      </c>
      <c r="E105" s="24">
        <f t="shared" si="4"/>
        <v>52.55</v>
      </c>
      <c r="F105" s="18"/>
      <c r="G105" s="3">
        <v>17.989999999999998</v>
      </c>
      <c r="I105">
        <v>1901</v>
      </c>
      <c r="J105" s="3">
        <v>17.989999999999998</v>
      </c>
      <c r="K105" s="10">
        <f t="shared" si="3"/>
        <v>26.819999999999997</v>
      </c>
    </row>
    <row r="106" spans="1:11">
      <c r="A106" t="s">
        <v>7</v>
      </c>
      <c r="B106">
        <v>1902</v>
      </c>
      <c r="C106" s="3">
        <v>54.7</v>
      </c>
      <c r="D106" s="25">
        <f t="shared" si="6"/>
        <v>53.25</v>
      </c>
      <c r="E106" s="24">
        <f t="shared" si="4"/>
        <v>53.25</v>
      </c>
      <c r="F106" s="24">
        <f t="shared" ref="F106:F153" si="7">D106</f>
        <v>53.25</v>
      </c>
      <c r="G106" s="3">
        <v>37.299999999999997</v>
      </c>
      <c r="I106">
        <v>1902</v>
      </c>
      <c r="J106" s="3">
        <v>37.299999999999997</v>
      </c>
      <c r="K106" s="10">
        <f t="shared" ref="K106:K169" si="8">AVERAGE(J104:J106)</f>
        <v>27.689999999999998</v>
      </c>
    </row>
    <row r="107" spans="1:11">
      <c r="A107" t="s">
        <v>7</v>
      </c>
      <c r="B107">
        <v>1903</v>
      </c>
      <c r="C107" s="3">
        <v>54.3</v>
      </c>
      <c r="D107" s="25">
        <f t="shared" si="6"/>
        <v>52.849999999999994</v>
      </c>
      <c r="E107" s="24">
        <f t="shared" si="4"/>
        <v>52.849999999999994</v>
      </c>
      <c r="F107" s="24">
        <f t="shared" si="7"/>
        <v>52.849999999999994</v>
      </c>
      <c r="G107" s="3">
        <v>34.69</v>
      </c>
      <c r="I107">
        <v>1903</v>
      </c>
      <c r="J107" s="3">
        <v>34.69</v>
      </c>
      <c r="K107" s="10">
        <f t="shared" si="8"/>
        <v>29.993333333333329</v>
      </c>
    </row>
    <row r="108" spans="1:11">
      <c r="A108" t="s">
        <v>7</v>
      </c>
      <c r="B108">
        <v>1904</v>
      </c>
      <c r="C108" s="3">
        <v>53.2</v>
      </c>
      <c r="D108" s="25">
        <f t="shared" si="6"/>
        <v>51.75</v>
      </c>
      <c r="E108" s="24">
        <f t="shared" si="4"/>
        <v>51.75</v>
      </c>
      <c r="F108" s="24">
        <f t="shared" si="7"/>
        <v>51.75</v>
      </c>
      <c r="G108" s="3">
        <v>20.54</v>
      </c>
      <c r="I108">
        <v>1904</v>
      </c>
      <c r="J108" s="3">
        <v>20.54</v>
      </c>
      <c r="K108" s="10">
        <f t="shared" si="8"/>
        <v>30.843333333333334</v>
      </c>
    </row>
    <row r="109" spans="1:11">
      <c r="A109" t="s">
        <v>7</v>
      </c>
      <c r="B109">
        <v>1905</v>
      </c>
      <c r="C109" s="3">
        <v>54.2</v>
      </c>
      <c r="D109" s="25">
        <f t="shared" si="6"/>
        <v>52.75</v>
      </c>
      <c r="E109" s="24">
        <f t="shared" si="4"/>
        <v>52.75</v>
      </c>
      <c r="F109" s="24">
        <f t="shared" si="7"/>
        <v>52.75</v>
      </c>
      <c r="G109" s="3">
        <v>38.69</v>
      </c>
      <c r="I109">
        <v>1905</v>
      </c>
      <c r="J109" s="3">
        <v>38.69</v>
      </c>
      <c r="K109" s="10">
        <f t="shared" si="8"/>
        <v>31.306666666666661</v>
      </c>
    </row>
    <row r="110" spans="1:11">
      <c r="A110" t="s">
        <v>7</v>
      </c>
      <c r="B110">
        <v>1906</v>
      </c>
      <c r="C110" s="3">
        <v>55.4</v>
      </c>
      <c r="D110" s="25">
        <f t="shared" si="6"/>
        <v>53.949999999999996</v>
      </c>
      <c r="E110" s="24">
        <f t="shared" si="4"/>
        <v>53.949999999999996</v>
      </c>
      <c r="F110" s="24">
        <f t="shared" si="7"/>
        <v>53.949999999999996</v>
      </c>
      <c r="G110" s="3">
        <v>40.83</v>
      </c>
      <c r="I110">
        <v>1906</v>
      </c>
      <c r="J110" s="3">
        <v>40.83</v>
      </c>
      <c r="K110" s="10">
        <f t="shared" si="8"/>
        <v>33.353333333333332</v>
      </c>
    </row>
    <row r="111" spans="1:11">
      <c r="A111" t="s">
        <v>7</v>
      </c>
      <c r="B111">
        <v>1907</v>
      </c>
      <c r="C111" s="3">
        <v>54.2</v>
      </c>
      <c r="D111" s="25">
        <f t="shared" si="6"/>
        <v>52.75</v>
      </c>
      <c r="E111" s="24">
        <f t="shared" si="4"/>
        <v>52.75</v>
      </c>
      <c r="F111" s="24">
        <f t="shared" si="7"/>
        <v>52.75</v>
      </c>
      <c r="G111" s="3">
        <v>44.56</v>
      </c>
      <c r="I111">
        <v>1907</v>
      </c>
      <c r="J111" s="3">
        <v>44.56</v>
      </c>
      <c r="K111" s="10">
        <f t="shared" si="8"/>
        <v>41.36</v>
      </c>
    </row>
    <row r="112" spans="1:11">
      <c r="A112" t="s">
        <v>7</v>
      </c>
      <c r="B112">
        <v>1908</v>
      </c>
      <c r="C112" s="3">
        <v>56.6</v>
      </c>
      <c r="D112" s="25">
        <f t="shared" si="6"/>
        <v>55.15</v>
      </c>
      <c r="E112" s="24">
        <f t="shared" si="4"/>
        <v>55.15</v>
      </c>
      <c r="F112" s="24">
        <f t="shared" si="7"/>
        <v>55.15</v>
      </c>
      <c r="G112" s="3">
        <v>27.29</v>
      </c>
      <c r="I112">
        <v>1908</v>
      </c>
      <c r="J112" s="3">
        <v>27.29</v>
      </c>
      <c r="K112" s="10">
        <f t="shared" si="8"/>
        <v>37.56</v>
      </c>
    </row>
    <row r="113" spans="1:11">
      <c r="A113" t="s">
        <v>7</v>
      </c>
      <c r="B113">
        <v>1909</v>
      </c>
      <c r="C113" s="3">
        <v>54.9</v>
      </c>
      <c r="D113" s="25">
        <f t="shared" si="6"/>
        <v>53.449999999999996</v>
      </c>
      <c r="E113" s="24">
        <f t="shared" si="4"/>
        <v>53.449999999999996</v>
      </c>
      <c r="F113" s="24">
        <f t="shared" si="7"/>
        <v>53.449999999999996</v>
      </c>
      <c r="G113" s="3">
        <v>37.43</v>
      </c>
      <c r="I113">
        <v>1909</v>
      </c>
      <c r="J113" s="3">
        <v>37.43</v>
      </c>
      <c r="K113" s="10">
        <f t="shared" si="8"/>
        <v>36.426666666666669</v>
      </c>
    </row>
    <row r="114" spans="1:11">
      <c r="A114" t="s">
        <v>7</v>
      </c>
      <c r="B114">
        <v>1910</v>
      </c>
      <c r="C114" s="3">
        <v>54.4</v>
      </c>
      <c r="D114" s="25">
        <f t="shared" si="6"/>
        <v>52.949999999999996</v>
      </c>
      <c r="E114" s="24">
        <f t="shared" si="4"/>
        <v>52.949999999999996</v>
      </c>
      <c r="F114" s="24">
        <f t="shared" si="7"/>
        <v>52.949999999999996</v>
      </c>
      <c r="G114" s="3">
        <v>34.42</v>
      </c>
      <c r="I114">
        <v>1910</v>
      </c>
      <c r="J114" s="3">
        <v>34.42</v>
      </c>
      <c r="K114" s="10">
        <f t="shared" si="8"/>
        <v>33.046666666666667</v>
      </c>
    </row>
    <row r="115" spans="1:11">
      <c r="A115" t="s">
        <v>7</v>
      </c>
      <c r="B115">
        <v>1911</v>
      </c>
      <c r="C115" s="3">
        <v>56.7</v>
      </c>
      <c r="D115" s="25">
        <f t="shared" si="6"/>
        <v>55.25</v>
      </c>
      <c r="E115" s="24">
        <f t="shared" si="4"/>
        <v>55.25</v>
      </c>
      <c r="F115" s="24">
        <f t="shared" si="7"/>
        <v>55.25</v>
      </c>
      <c r="G115" s="3">
        <v>45.05</v>
      </c>
      <c r="I115">
        <v>1911</v>
      </c>
      <c r="J115" s="3">
        <v>45.05</v>
      </c>
      <c r="K115" s="10">
        <f t="shared" si="8"/>
        <v>38.966666666666661</v>
      </c>
    </row>
    <row r="116" spans="1:11">
      <c r="A116" t="s">
        <v>7</v>
      </c>
      <c r="B116">
        <v>1912</v>
      </c>
      <c r="C116" s="3">
        <v>53.7</v>
      </c>
      <c r="D116" s="25">
        <f t="shared" si="6"/>
        <v>52.25</v>
      </c>
      <c r="E116" s="24">
        <f t="shared" si="4"/>
        <v>52.25</v>
      </c>
      <c r="F116" s="24">
        <f t="shared" si="7"/>
        <v>52.25</v>
      </c>
      <c r="G116" s="3">
        <v>38.61</v>
      </c>
      <c r="I116">
        <v>1912</v>
      </c>
      <c r="J116" s="3">
        <v>38.61</v>
      </c>
      <c r="K116" s="10">
        <f t="shared" si="8"/>
        <v>39.36</v>
      </c>
    </row>
    <row r="117" spans="1:11">
      <c r="A117" t="s">
        <v>7</v>
      </c>
      <c r="B117">
        <v>1913</v>
      </c>
      <c r="C117" s="3">
        <v>57</v>
      </c>
      <c r="D117" s="25">
        <f t="shared" si="6"/>
        <v>55.55</v>
      </c>
      <c r="E117" s="24">
        <f t="shared" si="4"/>
        <v>55.55</v>
      </c>
      <c r="F117" s="24">
        <f t="shared" si="7"/>
        <v>55.55</v>
      </c>
      <c r="G117" s="3">
        <v>42.15</v>
      </c>
      <c r="I117">
        <v>1913</v>
      </c>
      <c r="J117" s="3">
        <v>42.15</v>
      </c>
      <c r="K117" s="10">
        <f t="shared" si="8"/>
        <v>41.936666666666667</v>
      </c>
    </row>
    <row r="118" spans="1:11">
      <c r="A118" t="s">
        <v>7</v>
      </c>
      <c r="B118">
        <v>1914</v>
      </c>
      <c r="C118" s="3">
        <v>55.4</v>
      </c>
      <c r="D118" s="25">
        <f t="shared" si="6"/>
        <v>53.949999999999996</v>
      </c>
      <c r="E118" s="24">
        <f t="shared" si="4"/>
        <v>53.949999999999996</v>
      </c>
      <c r="F118" s="24">
        <f t="shared" si="7"/>
        <v>53.949999999999996</v>
      </c>
      <c r="G118" s="3">
        <v>32.78</v>
      </c>
      <c r="I118">
        <v>1914</v>
      </c>
      <c r="J118" s="3">
        <v>32.78</v>
      </c>
      <c r="K118" s="10">
        <f t="shared" si="8"/>
        <v>37.846666666666664</v>
      </c>
    </row>
    <row r="119" spans="1:11">
      <c r="A119" t="s">
        <v>7</v>
      </c>
      <c r="B119">
        <v>1915</v>
      </c>
      <c r="C119" s="3">
        <v>53.7</v>
      </c>
      <c r="D119" s="25">
        <f t="shared" si="6"/>
        <v>52.25</v>
      </c>
      <c r="E119" s="24">
        <f t="shared" si="4"/>
        <v>52.25</v>
      </c>
      <c r="F119" s="24">
        <f t="shared" si="7"/>
        <v>52.25</v>
      </c>
      <c r="G119" s="3">
        <v>41.3</v>
      </c>
      <c r="I119">
        <v>1915</v>
      </c>
      <c r="J119" s="3">
        <v>41.3</v>
      </c>
      <c r="K119" s="10">
        <f t="shared" si="8"/>
        <v>38.743333333333332</v>
      </c>
    </row>
    <row r="120" spans="1:11">
      <c r="A120" t="s">
        <v>7</v>
      </c>
      <c r="B120">
        <v>1916</v>
      </c>
      <c r="C120" s="3">
        <v>55.5</v>
      </c>
      <c r="D120" s="25">
        <f t="shared" si="6"/>
        <v>54.05</v>
      </c>
      <c r="E120" s="24">
        <f t="shared" si="4"/>
        <v>54.05</v>
      </c>
      <c r="F120" s="24">
        <f t="shared" si="7"/>
        <v>54.05</v>
      </c>
      <c r="G120" s="3">
        <v>34.06</v>
      </c>
      <c r="I120">
        <v>1916</v>
      </c>
      <c r="J120" s="3">
        <v>34.06</v>
      </c>
      <c r="K120" s="10">
        <f t="shared" si="8"/>
        <v>36.046666666666667</v>
      </c>
    </row>
    <row r="121" spans="1:11">
      <c r="A121" t="s">
        <v>7</v>
      </c>
      <c r="B121">
        <v>1917</v>
      </c>
      <c r="C121" s="3">
        <v>52.4</v>
      </c>
      <c r="D121" s="25">
        <f t="shared" si="6"/>
        <v>50.949999999999996</v>
      </c>
      <c r="E121" s="24">
        <f t="shared" si="4"/>
        <v>50.949999999999996</v>
      </c>
      <c r="F121" s="24">
        <f t="shared" si="7"/>
        <v>50.949999999999996</v>
      </c>
      <c r="G121" s="3">
        <v>36.07</v>
      </c>
      <c r="I121">
        <v>1917</v>
      </c>
      <c r="J121" s="3">
        <v>36.07</v>
      </c>
      <c r="K121" s="10">
        <f t="shared" si="8"/>
        <v>37.143333333333338</v>
      </c>
    </row>
    <row r="122" spans="1:11">
      <c r="A122" s="2" t="s">
        <v>7</v>
      </c>
      <c r="B122" s="2">
        <v>1918</v>
      </c>
      <c r="C122" s="4">
        <v>55.4</v>
      </c>
      <c r="D122" s="26">
        <f t="shared" si="6"/>
        <v>53.949999999999996</v>
      </c>
      <c r="E122" s="27">
        <f t="shared" si="4"/>
        <v>53.949999999999996</v>
      </c>
      <c r="F122" s="27">
        <f t="shared" si="7"/>
        <v>53.949999999999996</v>
      </c>
      <c r="G122" s="4">
        <v>41.1</v>
      </c>
      <c r="H122">
        <f>AVERAGE(G114:G122)</f>
        <v>38.393333333333338</v>
      </c>
      <c r="I122">
        <v>1918</v>
      </c>
      <c r="J122" s="3">
        <v>41.1</v>
      </c>
      <c r="K122" s="10">
        <f t="shared" si="8"/>
        <v>37.076666666666661</v>
      </c>
    </row>
    <row r="123" spans="1:11">
      <c r="A123" t="s">
        <v>8</v>
      </c>
      <c r="B123">
        <v>1916</v>
      </c>
      <c r="C123" s="7">
        <v>53.449999999999996</v>
      </c>
      <c r="D123" s="25">
        <f t="shared" ref="D123:D153" si="9">C123-0</f>
        <v>53.449999999999996</v>
      </c>
      <c r="E123" s="24">
        <f t="shared" si="4"/>
        <v>53.449999999999996</v>
      </c>
      <c r="F123" s="24">
        <f t="shared" si="7"/>
        <v>53.449999999999996</v>
      </c>
      <c r="G123">
        <v>38.150000000000006</v>
      </c>
      <c r="I123">
        <v>1916</v>
      </c>
      <c r="J123">
        <v>38.150000000000006</v>
      </c>
      <c r="K123" s="10">
        <f t="shared" si="8"/>
        <v>38.440000000000005</v>
      </c>
    </row>
    <row r="124" spans="1:11">
      <c r="A124" t="s">
        <v>8</v>
      </c>
      <c r="B124">
        <v>1917</v>
      </c>
      <c r="C124" s="7">
        <v>50.425000000000004</v>
      </c>
      <c r="D124" s="25">
        <f t="shared" si="9"/>
        <v>50.425000000000004</v>
      </c>
      <c r="E124" s="24">
        <f t="shared" si="4"/>
        <v>50.425000000000004</v>
      </c>
      <c r="F124" s="24">
        <f t="shared" si="7"/>
        <v>50.425000000000004</v>
      </c>
      <c r="G124">
        <v>35.320000000000007</v>
      </c>
      <c r="I124">
        <v>1917</v>
      </c>
      <c r="J124">
        <v>35.320000000000007</v>
      </c>
      <c r="K124" s="10">
        <f t="shared" si="8"/>
        <v>38.190000000000005</v>
      </c>
    </row>
    <row r="125" spans="1:11" ht="15.75" thickBot="1">
      <c r="A125" s="28" t="s">
        <v>8</v>
      </c>
      <c r="B125" s="28">
        <v>1918</v>
      </c>
      <c r="C125" s="29">
        <v>53.6</v>
      </c>
      <c r="D125" s="30">
        <f t="shared" si="9"/>
        <v>53.6</v>
      </c>
      <c r="E125" s="31">
        <f t="shared" si="4"/>
        <v>53.6</v>
      </c>
      <c r="F125" s="31">
        <f t="shared" si="7"/>
        <v>53.6</v>
      </c>
      <c r="G125" s="28">
        <v>40.93</v>
      </c>
      <c r="I125">
        <v>1918</v>
      </c>
      <c r="J125">
        <v>40.93</v>
      </c>
      <c r="K125" s="10">
        <f t="shared" si="8"/>
        <v>38.133333333333333</v>
      </c>
    </row>
    <row r="126" spans="1:11" ht="15.75" thickTop="1">
      <c r="A126" t="s">
        <v>8</v>
      </c>
      <c r="B126">
        <v>1919</v>
      </c>
      <c r="C126" s="7">
        <v>54.374999999999993</v>
      </c>
      <c r="D126" s="25">
        <f t="shared" si="9"/>
        <v>54.374999999999993</v>
      </c>
      <c r="E126" s="24">
        <f t="shared" si="4"/>
        <v>54.374999999999993</v>
      </c>
      <c r="F126" s="24">
        <f t="shared" si="7"/>
        <v>54.374999999999993</v>
      </c>
      <c r="G126">
        <v>39.56</v>
      </c>
      <c r="I126">
        <v>1919</v>
      </c>
      <c r="J126">
        <v>39.56</v>
      </c>
      <c r="K126" s="10">
        <f t="shared" si="8"/>
        <v>38.603333333333332</v>
      </c>
    </row>
    <row r="127" spans="1:11">
      <c r="A127" t="s">
        <v>8</v>
      </c>
      <c r="B127">
        <v>1920</v>
      </c>
      <c r="C127" s="7">
        <v>52.483333333333327</v>
      </c>
      <c r="D127" s="25">
        <f t="shared" si="9"/>
        <v>52.483333333333327</v>
      </c>
      <c r="E127" s="24">
        <f t="shared" si="4"/>
        <v>52.483333333333327</v>
      </c>
      <c r="F127" s="24">
        <f t="shared" si="7"/>
        <v>52.483333333333327</v>
      </c>
      <c r="G127">
        <v>40.18</v>
      </c>
      <c r="I127">
        <v>1920</v>
      </c>
      <c r="J127">
        <v>40.18</v>
      </c>
      <c r="K127" s="10">
        <f t="shared" si="8"/>
        <v>40.223333333333336</v>
      </c>
    </row>
    <row r="128" spans="1:11">
      <c r="A128" t="s">
        <v>8</v>
      </c>
      <c r="B128">
        <v>1921</v>
      </c>
      <c r="C128" s="7">
        <v>56.974999999999994</v>
      </c>
      <c r="D128" s="25">
        <f t="shared" si="9"/>
        <v>56.974999999999994</v>
      </c>
      <c r="E128" s="24">
        <f t="shared" si="4"/>
        <v>56.974999999999994</v>
      </c>
      <c r="F128" s="24">
        <f t="shared" si="7"/>
        <v>56.974999999999994</v>
      </c>
      <c r="G128">
        <v>45.45</v>
      </c>
      <c r="I128">
        <v>1921</v>
      </c>
      <c r="J128">
        <v>45.45</v>
      </c>
      <c r="K128" s="10">
        <f t="shared" si="8"/>
        <v>41.730000000000004</v>
      </c>
    </row>
    <row r="129" spans="1:11">
      <c r="A129" t="s">
        <v>8</v>
      </c>
      <c r="B129">
        <v>1922</v>
      </c>
      <c r="C129" s="7">
        <v>55.441666666666656</v>
      </c>
      <c r="D129" s="25">
        <f t="shared" si="9"/>
        <v>55.441666666666656</v>
      </c>
      <c r="E129" s="24">
        <f t="shared" si="4"/>
        <v>55.441666666666656</v>
      </c>
      <c r="F129" s="24">
        <f t="shared" si="7"/>
        <v>55.441666666666656</v>
      </c>
      <c r="G129">
        <v>36.589999999999996</v>
      </c>
      <c r="I129">
        <v>1922</v>
      </c>
      <c r="J129">
        <v>36.589999999999996</v>
      </c>
      <c r="K129" s="10">
        <f t="shared" si="8"/>
        <v>40.74</v>
      </c>
    </row>
    <row r="130" spans="1:11">
      <c r="A130" t="s">
        <v>8</v>
      </c>
      <c r="B130">
        <v>1923</v>
      </c>
      <c r="C130" s="7">
        <v>54.1</v>
      </c>
      <c r="D130" s="25">
        <f t="shared" si="9"/>
        <v>54.1</v>
      </c>
      <c r="E130" s="24">
        <f t="shared" si="4"/>
        <v>54.1</v>
      </c>
      <c r="F130" s="24">
        <f t="shared" si="7"/>
        <v>54.1</v>
      </c>
      <c r="G130">
        <v>36.479999999999997</v>
      </c>
      <c r="I130">
        <v>1923</v>
      </c>
      <c r="J130">
        <v>36.479999999999997</v>
      </c>
      <c r="K130" s="10">
        <f t="shared" si="8"/>
        <v>39.506666666666661</v>
      </c>
    </row>
    <row r="131" spans="1:11">
      <c r="A131" t="s">
        <v>8</v>
      </c>
      <c r="B131">
        <v>1924</v>
      </c>
      <c r="C131" s="7">
        <v>51.800000000000004</v>
      </c>
      <c r="D131" s="25">
        <f t="shared" si="9"/>
        <v>51.800000000000004</v>
      </c>
      <c r="E131" s="24">
        <f t="shared" si="4"/>
        <v>51.800000000000004</v>
      </c>
      <c r="F131" s="24">
        <f t="shared" si="7"/>
        <v>51.800000000000004</v>
      </c>
      <c r="G131">
        <v>33.850000000000009</v>
      </c>
      <c r="H131">
        <f>AVERAGE(G123:G131)</f>
        <v>38.501111111111115</v>
      </c>
      <c r="I131">
        <v>1924</v>
      </c>
      <c r="J131">
        <v>33.850000000000009</v>
      </c>
      <c r="K131" s="10">
        <f t="shared" si="8"/>
        <v>35.64</v>
      </c>
    </row>
    <row r="132" spans="1:11">
      <c r="A132" t="s">
        <v>8</v>
      </c>
      <c r="B132">
        <v>1925</v>
      </c>
      <c r="C132" s="7">
        <v>54.408333333333339</v>
      </c>
      <c r="D132" s="25">
        <f t="shared" si="9"/>
        <v>54.408333333333339</v>
      </c>
      <c r="E132" s="24">
        <f t="shared" si="4"/>
        <v>54.408333333333339</v>
      </c>
      <c r="F132" s="24">
        <f t="shared" si="7"/>
        <v>54.408333333333339</v>
      </c>
      <c r="G132">
        <v>39.08</v>
      </c>
      <c r="I132">
        <v>1925</v>
      </c>
      <c r="J132">
        <v>39.08</v>
      </c>
      <c r="K132" s="10">
        <f t="shared" si="8"/>
        <v>36.470000000000006</v>
      </c>
    </row>
    <row r="133" spans="1:11">
      <c r="A133" t="s">
        <v>8</v>
      </c>
      <c r="B133">
        <v>1926</v>
      </c>
      <c r="C133" s="7">
        <v>52.441666666666663</v>
      </c>
      <c r="D133" s="25">
        <f t="shared" si="9"/>
        <v>52.441666666666663</v>
      </c>
      <c r="E133" s="24">
        <f t="shared" si="4"/>
        <v>52.441666666666663</v>
      </c>
      <c r="F133" s="24">
        <f t="shared" si="7"/>
        <v>52.441666666666663</v>
      </c>
      <c r="G133">
        <v>50.160000000000011</v>
      </c>
      <c r="I133">
        <v>1926</v>
      </c>
      <c r="J133">
        <v>50.160000000000011</v>
      </c>
      <c r="K133" s="10">
        <f t="shared" si="8"/>
        <v>41.030000000000008</v>
      </c>
    </row>
    <row r="134" spans="1:11">
      <c r="A134" t="s">
        <v>8</v>
      </c>
      <c r="B134">
        <v>1927</v>
      </c>
      <c r="C134" s="7">
        <v>54.949999999999996</v>
      </c>
      <c r="D134" s="25">
        <f t="shared" si="9"/>
        <v>54.949999999999996</v>
      </c>
      <c r="E134" s="24">
        <f t="shared" si="4"/>
        <v>54.949999999999996</v>
      </c>
      <c r="F134" s="24">
        <f t="shared" si="7"/>
        <v>54.949999999999996</v>
      </c>
      <c r="G134">
        <v>46.839999999999996</v>
      </c>
      <c r="I134">
        <v>1927</v>
      </c>
      <c r="J134">
        <v>46.839999999999996</v>
      </c>
      <c r="K134" s="10">
        <f t="shared" si="8"/>
        <v>45.360000000000007</v>
      </c>
    </row>
    <row r="135" spans="1:11">
      <c r="A135" t="s">
        <v>8</v>
      </c>
      <c r="B135">
        <v>1928</v>
      </c>
      <c r="C135" s="7">
        <v>53.308333333333337</v>
      </c>
      <c r="D135" s="25">
        <f t="shared" si="9"/>
        <v>53.308333333333337</v>
      </c>
      <c r="E135" s="24">
        <f t="shared" si="4"/>
        <v>53.308333333333337</v>
      </c>
      <c r="F135" s="24">
        <f t="shared" si="7"/>
        <v>53.308333333333337</v>
      </c>
      <c r="G135">
        <v>37.400000000000006</v>
      </c>
      <c r="I135">
        <v>1928</v>
      </c>
      <c r="J135">
        <v>37.400000000000006</v>
      </c>
      <c r="K135" s="10">
        <f t="shared" si="8"/>
        <v>44.800000000000004</v>
      </c>
    </row>
    <row r="136" spans="1:11">
      <c r="A136" t="s">
        <v>8</v>
      </c>
      <c r="B136">
        <v>1929</v>
      </c>
      <c r="C136" s="7">
        <v>52.875</v>
      </c>
      <c r="D136" s="25">
        <f t="shared" si="9"/>
        <v>52.875</v>
      </c>
      <c r="E136" s="24">
        <f t="shared" si="4"/>
        <v>52.875</v>
      </c>
      <c r="F136" s="24">
        <f t="shared" si="7"/>
        <v>52.875</v>
      </c>
      <c r="G136">
        <v>46.71</v>
      </c>
      <c r="I136">
        <v>1929</v>
      </c>
      <c r="J136">
        <v>46.71</v>
      </c>
      <c r="K136" s="10">
        <f t="shared" si="8"/>
        <v>43.650000000000006</v>
      </c>
    </row>
    <row r="137" spans="1:11">
      <c r="A137" t="s">
        <v>8</v>
      </c>
      <c r="B137">
        <v>1930</v>
      </c>
      <c r="C137" s="7">
        <v>55.441666666666663</v>
      </c>
      <c r="D137" s="25">
        <f t="shared" si="9"/>
        <v>55.441666666666663</v>
      </c>
      <c r="E137" s="24">
        <f t="shared" si="4"/>
        <v>55.441666666666663</v>
      </c>
      <c r="F137" s="24">
        <f t="shared" si="7"/>
        <v>55.441666666666663</v>
      </c>
      <c r="G137">
        <v>24.34</v>
      </c>
      <c r="I137">
        <v>1930</v>
      </c>
      <c r="J137">
        <v>24.34</v>
      </c>
      <c r="K137" s="10">
        <f t="shared" si="8"/>
        <v>36.150000000000006</v>
      </c>
    </row>
    <row r="138" spans="1:11">
      <c r="A138" t="s">
        <v>8</v>
      </c>
      <c r="B138">
        <v>1931</v>
      </c>
      <c r="C138" s="7">
        <v>56.82500000000001</v>
      </c>
      <c r="D138" s="25">
        <f t="shared" si="9"/>
        <v>56.82500000000001</v>
      </c>
      <c r="E138" s="24">
        <f t="shared" si="4"/>
        <v>56.82500000000001</v>
      </c>
      <c r="F138" s="24">
        <f t="shared" si="7"/>
        <v>56.82500000000001</v>
      </c>
      <c r="G138">
        <v>38.94</v>
      </c>
      <c r="I138">
        <v>1931</v>
      </c>
      <c r="J138">
        <v>38.94</v>
      </c>
      <c r="K138" s="10">
        <f t="shared" si="8"/>
        <v>36.663333333333334</v>
      </c>
    </row>
    <row r="139" spans="1:11">
      <c r="A139" t="s">
        <v>8</v>
      </c>
      <c r="B139">
        <v>1932</v>
      </c>
      <c r="C139" s="7">
        <v>55.06666666666667</v>
      </c>
      <c r="D139" s="25">
        <f t="shared" si="9"/>
        <v>55.06666666666667</v>
      </c>
      <c r="E139" s="25"/>
      <c r="F139" s="24">
        <f t="shared" si="7"/>
        <v>55.06666666666667</v>
      </c>
      <c r="G139">
        <v>42.36</v>
      </c>
      <c r="I139">
        <v>1932</v>
      </c>
      <c r="J139">
        <v>42.36</v>
      </c>
      <c r="K139" s="10">
        <f t="shared" si="8"/>
        <v>35.213333333333331</v>
      </c>
    </row>
    <row r="140" spans="1:11">
      <c r="A140" t="s">
        <v>8</v>
      </c>
      <c r="B140">
        <v>1933</v>
      </c>
      <c r="C140" s="7">
        <v>56.091666666666669</v>
      </c>
      <c r="D140" s="25">
        <f t="shared" si="9"/>
        <v>56.091666666666669</v>
      </c>
      <c r="E140" s="25"/>
      <c r="F140" s="24">
        <f t="shared" si="7"/>
        <v>56.091666666666669</v>
      </c>
      <c r="G140">
        <v>44.38</v>
      </c>
      <c r="I140">
        <v>1933</v>
      </c>
      <c r="J140">
        <v>44.38</v>
      </c>
      <c r="K140" s="10">
        <f t="shared" si="8"/>
        <v>41.893333333333338</v>
      </c>
    </row>
    <row r="141" spans="1:11">
      <c r="A141" t="s">
        <v>8</v>
      </c>
      <c r="B141">
        <v>1934</v>
      </c>
      <c r="C141" s="7">
        <v>55.574999999999989</v>
      </c>
      <c r="D141" s="25">
        <f t="shared" si="9"/>
        <v>55.574999999999989</v>
      </c>
      <c r="E141" s="25"/>
      <c r="F141" s="24">
        <f t="shared" si="7"/>
        <v>55.574999999999989</v>
      </c>
      <c r="G141">
        <v>22.759999999999998</v>
      </c>
      <c r="I141">
        <v>1934</v>
      </c>
      <c r="J141">
        <v>22.759999999999998</v>
      </c>
      <c r="K141" s="10">
        <f t="shared" si="8"/>
        <v>36.5</v>
      </c>
    </row>
    <row r="142" spans="1:11">
      <c r="A142" t="s">
        <v>8</v>
      </c>
      <c r="B142">
        <v>1935</v>
      </c>
      <c r="C142" s="7">
        <v>53.941666666666684</v>
      </c>
      <c r="D142" s="25">
        <f t="shared" si="9"/>
        <v>53.941666666666684</v>
      </c>
      <c r="E142" s="25"/>
      <c r="F142" s="24">
        <f t="shared" si="7"/>
        <v>53.941666666666684</v>
      </c>
      <c r="G142">
        <v>35.620000000000005</v>
      </c>
      <c r="I142">
        <v>1935</v>
      </c>
      <c r="J142">
        <v>35.620000000000005</v>
      </c>
      <c r="K142" s="10">
        <f t="shared" si="8"/>
        <v>34.253333333333337</v>
      </c>
    </row>
    <row r="143" spans="1:11">
      <c r="A143" t="s">
        <v>8</v>
      </c>
      <c r="B143">
        <v>1936</v>
      </c>
      <c r="C143" s="7">
        <v>54.70000000000001</v>
      </c>
      <c r="D143" s="25">
        <f t="shared" si="9"/>
        <v>54.70000000000001</v>
      </c>
      <c r="E143" s="25"/>
      <c r="F143" s="24">
        <f t="shared" si="7"/>
        <v>54.70000000000001</v>
      </c>
      <c r="G143">
        <v>30.69</v>
      </c>
      <c r="I143">
        <v>1936</v>
      </c>
      <c r="J143">
        <v>30.69</v>
      </c>
      <c r="K143" s="10">
        <f t="shared" si="8"/>
        <v>29.69</v>
      </c>
    </row>
    <row r="144" spans="1:11">
      <c r="A144" t="s">
        <v>8</v>
      </c>
      <c r="B144">
        <v>1937</v>
      </c>
      <c r="C144" s="7">
        <v>53.641666666666673</v>
      </c>
      <c r="D144" s="25">
        <f t="shared" si="9"/>
        <v>53.641666666666673</v>
      </c>
      <c r="E144" s="25"/>
      <c r="F144" s="24">
        <f t="shared" si="7"/>
        <v>53.641666666666673</v>
      </c>
      <c r="G144">
        <v>43.22</v>
      </c>
      <c r="I144">
        <v>1937</v>
      </c>
      <c r="J144">
        <v>43.22</v>
      </c>
      <c r="K144" s="10">
        <f t="shared" si="8"/>
        <v>36.51</v>
      </c>
    </row>
    <row r="145" spans="1:11">
      <c r="A145" t="s">
        <v>8</v>
      </c>
      <c r="B145">
        <v>1938</v>
      </c>
      <c r="C145" s="7">
        <v>56.274999999999999</v>
      </c>
      <c r="D145" s="25">
        <f t="shared" si="9"/>
        <v>56.274999999999999</v>
      </c>
      <c r="E145" s="25"/>
      <c r="F145" s="24">
        <f t="shared" si="7"/>
        <v>56.274999999999999</v>
      </c>
      <c r="G145">
        <v>41.949999999999996</v>
      </c>
      <c r="I145">
        <v>1938</v>
      </c>
      <c r="J145">
        <v>41.949999999999996</v>
      </c>
      <c r="K145" s="10">
        <f t="shared" si="8"/>
        <v>38.619999999999997</v>
      </c>
    </row>
    <row r="146" spans="1:11">
      <c r="A146" t="s">
        <v>8</v>
      </c>
      <c r="B146">
        <v>1939</v>
      </c>
      <c r="C146" s="7">
        <v>56.024999999999999</v>
      </c>
      <c r="D146" s="25">
        <f t="shared" si="9"/>
        <v>56.024999999999999</v>
      </c>
      <c r="E146" s="25"/>
      <c r="F146" s="24">
        <f t="shared" si="7"/>
        <v>56.024999999999999</v>
      </c>
      <c r="G146">
        <v>41.089999999999996</v>
      </c>
      <c r="I146">
        <v>1939</v>
      </c>
      <c r="J146">
        <v>41.089999999999996</v>
      </c>
      <c r="K146" s="10">
        <f t="shared" si="8"/>
        <v>42.086666666666666</v>
      </c>
    </row>
    <row r="147" spans="1:11">
      <c r="A147" t="s">
        <v>8</v>
      </c>
      <c r="B147">
        <v>1940</v>
      </c>
      <c r="C147" s="7">
        <v>53.133333333333333</v>
      </c>
      <c r="D147" s="25">
        <f t="shared" si="9"/>
        <v>53.133333333333333</v>
      </c>
      <c r="E147" s="25"/>
      <c r="F147" s="24">
        <f t="shared" si="7"/>
        <v>53.133333333333333</v>
      </c>
      <c r="G147">
        <v>34.86</v>
      </c>
      <c r="I147">
        <v>1940</v>
      </c>
      <c r="J147">
        <v>34.86</v>
      </c>
      <c r="K147" s="10">
        <f t="shared" si="8"/>
        <v>39.299999999999997</v>
      </c>
    </row>
    <row r="148" spans="1:11">
      <c r="A148" t="s">
        <v>8</v>
      </c>
      <c r="B148">
        <v>1941</v>
      </c>
      <c r="C148" s="7">
        <v>55.949999999999996</v>
      </c>
      <c r="D148" s="25">
        <f t="shared" si="9"/>
        <v>55.949999999999996</v>
      </c>
      <c r="E148" s="25"/>
      <c r="F148" s="24">
        <f t="shared" si="7"/>
        <v>55.949999999999996</v>
      </c>
      <c r="G148">
        <v>28.009999999999998</v>
      </c>
      <c r="I148">
        <v>1941</v>
      </c>
      <c r="J148">
        <v>28.009999999999998</v>
      </c>
      <c r="K148" s="10">
        <f t="shared" si="8"/>
        <v>34.653333333333329</v>
      </c>
    </row>
    <row r="149" spans="1:11">
      <c r="A149" t="s">
        <v>8</v>
      </c>
      <c r="B149">
        <v>1942</v>
      </c>
      <c r="C149" s="7">
        <v>54.516666666666673</v>
      </c>
      <c r="D149" s="25">
        <f t="shared" si="9"/>
        <v>54.516666666666673</v>
      </c>
      <c r="E149" s="25"/>
      <c r="F149" s="24">
        <f t="shared" si="7"/>
        <v>54.516666666666673</v>
      </c>
      <c r="G149">
        <v>43.870000000000005</v>
      </c>
      <c r="I149">
        <v>1942</v>
      </c>
      <c r="J149">
        <v>43.870000000000005</v>
      </c>
      <c r="K149" s="10">
        <f t="shared" si="8"/>
        <v>35.580000000000005</v>
      </c>
    </row>
    <row r="150" spans="1:11">
      <c r="A150" t="s">
        <v>8</v>
      </c>
      <c r="B150">
        <v>1943</v>
      </c>
      <c r="C150" s="7">
        <v>54.291666666666679</v>
      </c>
      <c r="D150" s="25">
        <f t="shared" si="9"/>
        <v>54.291666666666679</v>
      </c>
      <c r="E150" s="25"/>
      <c r="F150" s="24">
        <f t="shared" si="7"/>
        <v>54.291666666666679</v>
      </c>
      <c r="G150">
        <v>32.059999999999995</v>
      </c>
      <c r="I150">
        <v>1943</v>
      </c>
      <c r="J150">
        <v>32.059999999999995</v>
      </c>
      <c r="K150" s="10">
        <f t="shared" si="8"/>
        <v>34.646666666666668</v>
      </c>
    </row>
    <row r="151" spans="1:11">
      <c r="A151" t="s">
        <v>8</v>
      </c>
      <c r="B151">
        <v>1944</v>
      </c>
      <c r="C151" s="7">
        <v>55.75</v>
      </c>
      <c r="D151" s="25">
        <f t="shared" si="9"/>
        <v>55.75</v>
      </c>
      <c r="E151" s="25"/>
      <c r="F151" s="24">
        <f t="shared" si="7"/>
        <v>55.75</v>
      </c>
      <c r="G151">
        <v>35.26</v>
      </c>
      <c r="I151">
        <v>1944</v>
      </c>
      <c r="J151">
        <v>35.26</v>
      </c>
      <c r="K151" s="10">
        <f t="shared" si="8"/>
        <v>37.063333333333333</v>
      </c>
    </row>
    <row r="152" spans="1:11">
      <c r="A152" t="s">
        <v>8</v>
      </c>
      <c r="B152">
        <v>1945</v>
      </c>
      <c r="C152" s="7">
        <v>54.274999999999999</v>
      </c>
      <c r="D152" s="25">
        <f t="shared" si="9"/>
        <v>54.274999999999999</v>
      </c>
      <c r="E152" s="25"/>
      <c r="F152" s="24">
        <f t="shared" si="7"/>
        <v>54.274999999999999</v>
      </c>
      <c r="G152">
        <v>48.959999999999994</v>
      </c>
      <c r="I152">
        <v>1945</v>
      </c>
      <c r="J152">
        <v>48.959999999999994</v>
      </c>
      <c r="K152" s="10">
        <f t="shared" si="8"/>
        <v>38.76</v>
      </c>
    </row>
    <row r="153" spans="1:11">
      <c r="A153" t="s">
        <v>8</v>
      </c>
      <c r="B153">
        <v>1946</v>
      </c>
      <c r="C153" s="7">
        <v>56.583333333333336</v>
      </c>
      <c r="D153" s="25">
        <f t="shared" si="9"/>
        <v>56.583333333333336</v>
      </c>
      <c r="E153" s="25"/>
      <c r="F153" s="24">
        <f t="shared" si="7"/>
        <v>56.583333333333336</v>
      </c>
      <c r="G153">
        <v>41.930000000000007</v>
      </c>
      <c r="I153">
        <v>1946</v>
      </c>
      <c r="J153">
        <v>41.930000000000007</v>
      </c>
      <c r="K153" s="10">
        <f t="shared" si="8"/>
        <v>42.050000000000004</v>
      </c>
    </row>
    <row r="154" spans="1:11">
      <c r="A154" t="s">
        <v>8</v>
      </c>
      <c r="B154">
        <v>1947</v>
      </c>
      <c r="C154" s="7">
        <v>54.191666666666663</v>
      </c>
      <c r="D154" s="25">
        <f t="shared" ref="D154:D189" si="10">C154-0</f>
        <v>54.191666666666663</v>
      </c>
      <c r="E154" s="25"/>
      <c r="F154" s="24">
        <f t="shared" ref="F154:F217" si="11">D154</f>
        <v>54.191666666666663</v>
      </c>
      <c r="G154">
        <v>39.68</v>
      </c>
      <c r="I154">
        <v>1947</v>
      </c>
      <c r="J154">
        <v>39.68</v>
      </c>
      <c r="K154" s="10">
        <f t="shared" si="8"/>
        <v>43.523333333333333</v>
      </c>
    </row>
    <row r="155" spans="1:11">
      <c r="A155" t="s">
        <v>8</v>
      </c>
      <c r="B155">
        <v>1948</v>
      </c>
      <c r="C155" s="7">
        <v>55.333333333333336</v>
      </c>
      <c r="D155" s="25">
        <f t="shared" si="10"/>
        <v>55.333333333333336</v>
      </c>
      <c r="E155" s="25"/>
      <c r="F155" s="24">
        <f t="shared" si="11"/>
        <v>55.333333333333336</v>
      </c>
      <c r="G155">
        <v>45.160000000000011</v>
      </c>
      <c r="I155">
        <v>1948</v>
      </c>
      <c r="J155">
        <v>45.160000000000011</v>
      </c>
      <c r="K155" s="10">
        <f t="shared" si="8"/>
        <v>42.256666666666675</v>
      </c>
    </row>
    <row r="156" spans="1:11">
      <c r="A156" t="s">
        <v>8</v>
      </c>
      <c r="B156">
        <v>1949</v>
      </c>
      <c r="C156" s="7">
        <v>57.258333333333326</v>
      </c>
      <c r="D156" s="25">
        <f t="shared" si="10"/>
        <v>57.258333333333326</v>
      </c>
      <c r="E156" s="25"/>
      <c r="F156" s="24">
        <f t="shared" si="11"/>
        <v>57.258333333333326</v>
      </c>
      <c r="G156">
        <v>41.01</v>
      </c>
      <c r="I156">
        <v>1949</v>
      </c>
      <c r="J156">
        <v>41.01</v>
      </c>
      <c r="K156" s="10">
        <f t="shared" si="8"/>
        <v>41.949999999999996</v>
      </c>
    </row>
    <row r="157" spans="1:11">
      <c r="A157" t="s">
        <v>8</v>
      </c>
      <c r="B157">
        <v>1950</v>
      </c>
      <c r="C157" s="7">
        <v>54.199999999999996</v>
      </c>
      <c r="D157" s="25">
        <f t="shared" si="10"/>
        <v>54.199999999999996</v>
      </c>
      <c r="E157" s="25"/>
      <c r="F157" s="24">
        <f t="shared" si="11"/>
        <v>54.199999999999996</v>
      </c>
      <c r="G157">
        <v>51.63</v>
      </c>
      <c r="I157">
        <v>1950</v>
      </c>
      <c r="J157">
        <v>51.63</v>
      </c>
      <c r="K157" s="10">
        <f t="shared" si="8"/>
        <v>45.933333333333337</v>
      </c>
    </row>
    <row r="158" spans="1:11">
      <c r="A158" t="s">
        <v>8</v>
      </c>
      <c r="B158">
        <v>1951</v>
      </c>
      <c r="C158" s="7">
        <v>54.925000000000004</v>
      </c>
      <c r="D158" s="25">
        <f t="shared" si="10"/>
        <v>54.925000000000004</v>
      </c>
      <c r="E158" s="25"/>
      <c r="F158" s="24">
        <f t="shared" si="11"/>
        <v>54.925000000000004</v>
      </c>
      <c r="G158">
        <v>39.64</v>
      </c>
      <c r="I158">
        <v>1951</v>
      </c>
      <c r="J158">
        <v>39.64</v>
      </c>
      <c r="K158" s="10">
        <f t="shared" si="8"/>
        <v>44.093333333333334</v>
      </c>
    </row>
    <row r="159" spans="1:11">
      <c r="A159" t="s">
        <v>8</v>
      </c>
      <c r="B159">
        <v>1952</v>
      </c>
      <c r="C159" s="7">
        <v>55.991666666666667</v>
      </c>
      <c r="D159" s="25">
        <f t="shared" si="10"/>
        <v>55.991666666666667</v>
      </c>
      <c r="E159" s="25"/>
      <c r="F159" s="24">
        <f t="shared" si="11"/>
        <v>55.991666666666667</v>
      </c>
      <c r="G159">
        <v>41.199999999999996</v>
      </c>
      <c r="I159">
        <v>1952</v>
      </c>
      <c r="J159">
        <v>41.199999999999996</v>
      </c>
      <c r="K159" s="10">
        <f t="shared" si="8"/>
        <v>44.156666666666666</v>
      </c>
    </row>
    <row r="160" spans="1:11">
      <c r="A160" t="s">
        <v>8</v>
      </c>
      <c r="B160">
        <v>1953</v>
      </c>
      <c r="C160" s="7">
        <v>56.833333333333336</v>
      </c>
      <c r="D160" s="25">
        <f t="shared" si="10"/>
        <v>56.833333333333336</v>
      </c>
      <c r="E160" s="25"/>
      <c r="F160" s="24">
        <f t="shared" si="11"/>
        <v>56.833333333333336</v>
      </c>
      <c r="G160">
        <v>27.46</v>
      </c>
      <c r="I160">
        <v>1953</v>
      </c>
      <c r="J160">
        <v>27.46</v>
      </c>
      <c r="K160" s="10">
        <f t="shared" si="8"/>
        <v>36.1</v>
      </c>
    </row>
    <row r="161" spans="1:11">
      <c r="A161" t="s">
        <v>8</v>
      </c>
      <c r="B161">
        <v>1954</v>
      </c>
      <c r="C161" s="7">
        <v>56.291666666666664</v>
      </c>
      <c r="D161" s="25">
        <f t="shared" si="10"/>
        <v>56.291666666666664</v>
      </c>
      <c r="E161" s="25"/>
      <c r="F161" s="24">
        <f t="shared" si="11"/>
        <v>56.291666666666664</v>
      </c>
      <c r="G161">
        <v>37.300000000000004</v>
      </c>
      <c r="I161">
        <v>1954</v>
      </c>
      <c r="J161">
        <v>37.300000000000004</v>
      </c>
      <c r="K161" s="10">
        <f t="shared" si="8"/>
        <v>35.32</v>
      </c>
    </row>
    <row r="162" spans="1:11">
      <c r="A162" t="s">
        <v>8</v>
      </c>
      <c r="B162">
        <v>1955</v>
      </c>
      <c r="C162" s="7">
        <v>55.383333333333333</v>
      </c>
      <c r="D162" s="25">
        <f t="shared" si="10"/>
        <v>55.383333333333333</v>
      </c>
      <c r="E162" s="25"/>
      <c r="F162" s="24">
        <f t="shared" si="11"/>
        <v>55.383333333333333</v>
      </c>
      <c r="G162">
        <v>47.720000000000006</v>
      </c>
      <c r="I162">
        <v>1955</v>
      </c>
      <c r="J162">
        <v>47.720000000000006</v>
      </c>
      <c r="K162" s="10">
        <f t="shared" si="8"/>
        <v>37.493333333333339</v>
      </c>
    </row>
    <row r="163" spans="1:11">
      <c r="A163" t="s">
        <v>8</v>
      </c>
      <c r="B163">
        <v>1956</v>
      </c>
      <c r="C163" s="7">
        <v>55.108333333333341</v>
      </c>
      <c r="D163" s="25">
        <f t="shared" si="10"/>
        <v>55.108333333333341</v>
      </c>
      <c r="E163" s="25"/>
      <c r="F163" s="24">
        <f t="shared" si="11"/>
        <v>55.108333333333341</v>
      </c>
      <c r="G163">
        <v>39.78</v>
      </c>
      <c r="I163">
        <v>1956</v>
      </c>
      <c r="J163">
        <v>39.78</v>
      </c>
      <c r="K163" s="10">
        <f t="shared" si="8"/>
        <v>41.6</v>
      </c>
    </row>
    <row r="164" spans="1:11">
      <c r="A164" t="s">
        <v>8</v>
      </c>
      <c r="B164">
        <v>1957</v>
      </c>
      <c r="C164" s="7">
        <v>55.208333333333336</v>
      </c>
      <c r="D164" s="25">
        <f t="shared" si="10"/>
        <v>55.208333333333336</v>
      </c>
      <c r="E164" s="25"/>
      <c r="F164" s="24">
        <f t="shared" si="11"/>
        <v>55.208333333333336</v>
      </c>
      <c r="G164">
        <v>52.8</v>
      </c>
      <c r="I164">
        <v>1957</v>
      </c>
      <c r="J164">
        <v>52.8</v>
      </c>
      <c r="K164" s="10">
        <f t="shared" si="8"/>
        <v>46.766666666666673</v>
      </c>
    </row>
    <row r="165" spans="1:11">
      <c r="A165" t="s">
        <v>8</v>
      </c>
      <c r="B165">
        <v>1958</v>
      </c>
      <c r="C165" s="7">
        <v>52.725000000000001</v>
      </c>
      <c r="D165" s="25">
        <f t="shared" si="10"/>
        <v>52.725000000000001</v>
      </c>
      <c r="E165" s="25"/>
      <c r="F165" s="24">
        <f t="shared" si="11"/>
        <v>52.725000000000001</v>
      </c>
      <c r="G165">
        <v>38.07</v>
      </c>
      <c r="I165">
        <v>1958</v>
      </c>
      <c r="J165">
        <v>38.07</v>
      </c>
      <c r="K165" s="10">
        <f t="shared" si="8"/>
        <v>43.550000000000004</v>
      </c>
    </row>
    <row r="166" spans="1:11">
      <c r="A166" t="s">
        <v>8</v>
      </c>
      <c r="B166">
        <v>1959</v>
      </c>
      <c r="C166" s="7">
        <v>56.058333333333337</v>
      </c>
      <c r="D166" s="25">
        <f t="shared" si="10"/>
        <v>56.058333333333337</v>
      </c>
      <c r="E166" s="25"/>
      <c r="F166" s="24">
        <f t="shared" si="11"/>
        <v>56.058333333333337</v>
      </c>
      <c r="G166">
        <v>38.800000000000004</v>
      </c>
      <c r="I166">
        <v>1959</v>
      </c>
      <c r="J166">
        <v>38.800000000000004</v>
      </c>
      <c r="K166" s="10">
        <f t="shared" si="8"/>
        <v>43.223333333333336</v>
      </c>
    </row>
    <row r="167" spans="1:11">
      <c r="A167" t="s">
        <v>8</v>
      </c>
      <c r="B167">
        <v>1960</v>
      </c>
      <c r="C167" s="7">
        <v>53.616666666666653</v>
      </c>
      <c r="D167" s="25">
        <f t="shared" si="10"/>
        <v>53.616666666666653</v>
      </c>
      <c r="E167" s="25"/>
      <c r="F167" s="24">
        <f t="shared" si="11"/>
        <v>53.616666666666653</v>
      </c>
      <c r="G167">
        <v>37.879999999999995</v>
      </c>
      <c r="I167">
        <v>1960</v>
      </c>
      <c r="J167">
        <v>37.879999999999995</v>
      </c>
      <c r="K167" s="10">
        <f t="shared" si="8"/>
        <v>38.25</v>
      </c>
    </row>
    <row r="168" spans="1:11">
      <c r="A168" t="s">
        <v>8</v>
      </c>
      <c r="B168">
        <v>1961</v>
      </c>
      <c r="C168" s="7">
        <v>54.158333333333339</v>
      </c>
      <c r="D168" s="25">
        <f t="shared" si="10"/>
        <v>54.158333333333339</v>
      </c>
      <c r="E168" s="25"/>
      <c r="F168" s="24">
        <f t="shared" si="11"/>
        <v>54.158333333333339</v>
      </c>
      <c r="G168">
        <v>43.87</v>
      </c>
      <c r="I168">
        <v>1961</v>
      </c>
      <c r="J168">
        <v>43.87</v>
      </c>
      <c r="K168" s="10">
        <f t="shared" si="8"/>
        <v>40.183333333333337</v>
      </c>
    </row>
    <row r="169" spans="1:11">
      <c r="A169" t="s">
        <v>8</v>
      </c>
      <c r="B169">
        <v>1962</v>
      </c>
      <c r="C169" s="7">
        <v>54.108333333333327</v>
      </c>
      <c r="D169" s="25">
        <f t="shared" si="10"/>
        <v>54.108333333333327</v>
      </c>
      <c r="E169" s="25"/>
      <c r="F169" s="24">
        <f t="shared" si="11"/>
        <v>54.108333333333327</v>
      </c>
      <c r="G169">
        <v>39.35</v>
      </c>
      <c r="I169">
        <v>1962</v>
      </c>
      <c r="J169">
        <v>39.35</v>
      </c>
      <c r="K169" s="10">
        <f t="shared" si="8"/>
        <v>40.366666666666667</v>
      </c>
    </row>
    <row r="170" spans="1:11">
      <c r="A170" t="s">
        <v>8</v>
      </c>
      <c r="B170">
        <v>1963</v>
      </c>
      <c r="C170" s="7">
        <v>53.5</v>
      </c>
      <c r="D170" s="25">
        <f t="shared" si="10"/>
        <v>53.5</v>
      </c>
      <c r="E170" s="25"/>
      <c r="F170" s="24">
        <f t="shared" si="11"/>
        <v>53.5</v>
      </c>
      <c r="G170">
        <v>29.95</v>
      </c>
      <c r="I170">
        <v>1963</v>
      </c>
      <c r="J170">
        <v>29.95</v>
      </c>
      <c r="K170" s="10">
        <f t="shared" ref="K170:K217" si="12">AVERAGE(J168:J170)</f>
        <v>37.723333333333336</v>
      </c>
    </row>
    <row r="171" spans="1:11">
      <c r="A171" t="s">
        <v>8</v>
      </c>
      <c r="B171">
        <v>1964</v>
      </c>
      <c r="C171" s="7">
        <v>55.616666666666667</v>
      </c>
      <c r="D171" s="25">
        <f t="shared" si="10"/>
        <v>55.616666666666667</v>
      </c>
      <c r="E171" s="25"/>
      <c r="F171" s="24">
        <f t="shared" si="11"/>
        <v>55.616666666666667</v>
      </c>
      <c r="G171">
        <v>45.030000000000008</v>
      </c>
      <c r="I171">
        <v>1964</v>
      </c>
      <c r="J171">
        <v>45.030000000000008</v>
      </c>
      <c r="K171" s="10">
        <f t="shared" si="12"/>
        <v>38.110000000000007</v>
      </c>
    </row>
    <row r="172" spans="1:11">
      <c r="A172" t="s">
        <v>8</v>
      </c>
      <c r="B172">
        <v>1965</v>
      </c>
      <c r="C172" s="7">
        <v>55.266666666666673</v>
      </c>
      <c r="D172" s="25">
        <f t="shared" si="10"/>
        <v>55.266666666666673</v>
      </c>
      <c r="E172" s="25"/>
      <c r="F172" s="24">
        <f t="shared" si="11"/>
        <v>55.266666666666673</v>
      </c>
      <c r="G172">
        <v>42.36</v>
      </c>
      <c r="I172">
        <v>1965</v>
      </c>
      <c r="J172">
        <v>42.36</v>
      </c>
      <c r="K172" s="10">
        <f t="shared" si="12"/>
        <v>39.113333333333337</v>
      </c>
    </row>
    <row r="173" spans="1:11">
      <c r="A173" t="s">
        <v>8</v>
      </c>
      <c r="B173">
        <v>1966</v>
      </c>
      <c r="C173" s="7">
        <v>53.216666666666669</v>
      </c>
      <c r="D173" s="25">
        <f t="shared" si="10"/>
        <v>53.216666666666669</v>
      </c>
      <c r="E173" s="25"/>
      <c r="F173" s="24">
        <f t="shared" si="11"/>
        <v>53.216666666666669</v>
      </c>
      <c r="G173">
        <v>35.18</v>
      </c>
      <c r="I173">
        <v>1966</v>
      </c>
      <c r="J173">
        <v>35.18</v>
      </c>
      <c r="K173" s="10">
        <f t="shared" si="12"/>
        <v>40.856666666666676</v>
      </c>
    </row>
    <row r="174" spans="1:11">
      <c r="A174" t="s">
        <v>8</v>
      </c>
      <c r="B174">
        <v>1967</v>
      </c>
      <c r="C174" s="7">
        <v>53.641666666666659</v>
      </c>
      <c r="D174" s="25">
        <f t="shared" si="10"/>
        <v>53.641666666666659</v>
      </c>
      <c r="E174" s="25"/>
      <c r="F174" s="24">
        <f t="shared" si="11"/>
        <v>53.641666666666659</v>
      </c>
      <c r="G174">
        <v>32.479999999999997</v>
      </c>
      <c r="I174">
        <v>1967</v>
      </c>
      <c r="J174">
        <v>32.479999999999997</v>
      </c>
      <c r="K174" s="10">
        <f t="shared" si="12"/>
        <v>36.673333333333325</v>
      </c>
    </row>
    <row r="175" spans="1:11">
      <c r="A175" t="s">
        <v>8</v>
      </c>
      <c r="B175">
        <v>1968</v>
      </c>
      <c r="C175" s="7">
        <v>53.70000000000001</v>
      </c>
      <c r="D175" s="25">
        <f t="shared" si="10"/>
        <v>53.70000000000001</v>
      </c>
      <c r="E175" s="25"/>
      <c r="F175" s="24">
        <f t="shared" si="11"/>
        <v>53.70000000000001</v>
      </c>
      <c r="G175">
        <v>46.22</v>
      </c>
      <c r="I175">
        <v>1968</v>
      </c>
      <c r="J175">
        <v>46.22</v>
      </c>
      <c r="K175" s="10">
        <f t="shared" si="12"/>
        <v>37.96</v>
      </c>
    </row>
    <row r="176" spans="1:11">
      <c r="A176" t="s">
        <v>8</v>
      </c>
      <c r="B176">
        <v>1969</v>
      </c>
      <c r="C176" s="7">
        <v>53.291666666666664</v>
      </c>
      <c r="D176" s="25">
        <f t="shared" si="10"/>
        <v>53.291666666666664</v>
      </c>
      <c r="E176" s="25"/>
      <c r="F176" s="24">
        <f t="shared" si="11"/>
        <v>53.291666666666664</v>
      </c>
      <c r="G176">
        <v>35.840000000000003</v>
      </c>
      <c r="I176">
        <v>1969</v>
      </c>
      <c r="J176">
        <v>35.840000000000003</v>
      </c>
      <c r="K176" s="10">
        <f t="shared" si="12"/>
        <v>38.18</v>
      </c>
    </row>
    <row r="177" spans="1:11">
      <c r="A177" t="s">
        <v>8</v>
      </c>
      <c r="B177">
        <v>1970</v>
      </c>
      <c r="C177" s="7">
        <v>54.533333333333331</v>
      </c>
      <c r="D177" s="25">
        <f t="shared" si="10"/>
        <v>54.533333333333331</v>
      </c>
      <c r="E177" s="25"/>
      <c r="F177" s="24">
        <f t="shared" si="11"/>
        <v>54.533333333333331</v>
      </c>
      <c r="G177">
        <v>41.389999999999993</v>
      </c>
      <c r="I177">
        <v>1970</v>
      </c>
      <c r="J177">
        <v>41.389999999999993</v>
      </c>
      <c r="K177" s="10">
        <f t="shared" si="12"/>
        <v>41.15</v>
      </c>
    </row>
    <row r="178" spans="1:11">
      <c r="A178" t="s">
        <v>8</v>
      </c>
      <c r="B178">
        <v>1971</v>
      </c>
      <c r="C178" s="7">
        <v>54.816666666666663</v>
      </c>
      <c r="D178" s="25">
        <f t="shared" si="10"/>
        <v>54.816666666666663</v>
      </c>
      <c r="E178" s="25"/>
      <c r="F178" s="24">
        <f t="shared" si="11"/>
        <v>54.816666666666663</v>
      </c>
      <c r="G178">
        <v>39.51</v>
      </c>
      <c r="I178">
        <v>1971</v>
      </c>
      <c r="J178">
        <v>39.51</v>
      </c>
      <c r="K178" s="10">
        <f t="shared" si="12"/>
        <v>38.913333333333327</v>
      </c>
    </row>
    <row r="179" spans="1:11">
      <c r="A179" t="s">
        <v>8</v>
      </c>
      <c r="B179">
        <v>1972</v>
      </c>
      <c r="C179" s="7">
        <v>53.20000000000001</v>
      </c>
      <c r="D179" s="25">
        <f t="shared" si="10"/>
        <v>53.20000000000001</v>
      </c>
      <c r="E179" s="25"/>
      <c r="F179" s="24">
        <f t="shared" si="11"/>
        <v>53.20000000000001</v>
      </c>
      <c r="G179">
        <v>43.419999999999995</v>
      </c>
      <c r="I179">
        <v>1972</v>
      </c>
      <c r="J179">
        <v>43.419999999999995</v>
      </c>
      <c r="K179" s="10">
        <f t="shared" si="12"/>
        <v>41.44</v>
      </c>
    </row>
    <row r="180" spans="1:11">
      <c r="A180" t="s">
        <v>8</v>
      </c>
      <c r="B180">
        <v>1973</v>
      </c>
      <c r="C180" s="7">
        <v>56.183333333333337</v>
      </c>
      <c r="D180" s="25">
        <f t="shared" si="10"/>
        <v>56.183333333333337</v>
      </c>
      <c r="E180" s="25"/>
      <c r="F180" s="24">
        <f t="shared" si="11"/>
        <v>56.183333333333337</v>
      </c>
      <c r="G180">
        <v>48.66</v>
      </c>
      <c r="I180">
        <v>1973</v>
      </c>
      <c r="J180">
        <v>48.66</v>
      </c>
      <c r="K180" s="10">
        <f t="shared" si="12"/>
        <v>43.863333333333323</v>
      </c>
    </row>
    <row r="181" spans="1:11">
      <c r="A181" t="s">
        <v>8</v>
      </c>
      <c r="B181">
        <v>1974</v>
      </c>
      <c r="C181" s="7">
        <v>54.93333333333333</v>
      </c>
      <c r="D181" s="25">
        <f t="shared" si="10"/>
        <v>54.93333333333333</v>
      </c>
      <c r="E181" s="25"/>
      <c r="F181" s="24">
        <f t="shared" si="11"/>
        <v>54.93333333333333</v>
      </c>
      <c r="G181">
        <v>38.590000000000003</v>
      </c>
      <c r="I181">
        <v>1974</v>
      </c>
      <c r="J181">
        <v>38.590000000000003</v>
      </c>
      <c r="K181" s="10">
        <f t="shared" si="12"/>
        <v>43.556666666666665</v>
      </c>
    </row>
    <row r="182" spans="1:11">
      <c r="A182" t="s">
        <v>8</v>
      </c>
      <c r="B182">
        <v>1975</v>
      </c>
      <c r="C182" s="7">
        <v>56.091666666666669</v>
      </c>
      <c r="D182" s="25">
        <f t="shared" si="10"/>
        <v>56.091666666666669</v>
      </c>
      <c r="E182" s="25"/>
      <c r="F182" s="24">
        <f t="shared" si="11"/>
        <v>56.091666666666669</v>
      </c>
      <c r="G182">
        <v>39.06</v>
      </c>
      <c r="I182">
        <v>1975</v>
      </c>
      <c r="J182">
        <v>39.06</v>
      </c>
      <c r="K182" s="10">
        <f t="shared" si="12"/>
        <v>42.103333333333332</v>
      </c>
    </row>
    <row r="183" spans="1:11">
      <c r="A183" t="s">
        <v>8</v>
      </c>
      <c r="B183">
        <v>1976</v>
      </c>
      <c r="C183" s="7">
        <v>53.333333333333336</v>
      </c>
      <c r="D183" s="25">
        <f t="shared" si="10"/>
        <v>53.333333333333336</v>
      </c>
      <c r="E183" s="25"/>
      <c r="F183" s="24">
        <f t="shared" si="11"/>
        <v>53.333333333333336</v>
      </c>
      <c r="G183">
        <v>30.240000000000002</v>
      </c>
      <c r="I183">
        <v>1976</v>
      </c>
      <c r="J183">
        <v>30.240000000000002</v>
      </c>
      <c r="K183" s="10">
        <f t="shared" si="12"/>
        <v>35.963333333333338</v>
      </c>
    </row>
    <row r="184" spans="1:11">
      <c r="A184" t="s">
        <v>8</v>
      </c>
      <c r="B184">
        <v>1977</v>
      </c>
      <c r="C184" s="7">
        <v>54.141666666666673</v>
      </c>
      <c r="D184" s="25">
        <f t="shared" si="10"/>
        <v>54.141666666666673</v>
      </c>
      <c r="E184" s="25"/>
      <c r="F184" s="24">
        <f t="shared" si="11"/>
        <v>54.141666666666673</v>
      </c>
      <c r="G184">
        <v>39.260000000000005</v>
      </c>
      <c r="I184">
        <v>1977</v>
      </c>
      <c r="J184">
        <v>39.260000000000005</v>
      </c>
      <c r="K184" s="10">
        <f t="shared" si="12"/>
        <v>36.186666666666675</v>
      </c>
    </row>
    <row r="185" spans="1:11">
      <c r="A185" t="s">
        <v>8</v>
      </c>
      <c r="B185">
        <v>1978</v>
      </c>
      <c r="C185" s="7">
        <v>52.524999999999999</v>
      </c>
      <c r="D185" s="25">
        <f t="shared" si="10"/>
        <v>52.524999999999999</v>
      </c>
      <c r="E185" s="25"/>
      <c r="F185" s="24">
        <f t="shared" si="11"/>
        <v>52.524999999999999</v>
      </c>
      <c r="G185">
        <v>45.19</v>
      </c>
      <c r="I185">
        <v>1978</v>
      </c>
      <c r="J185">
        <v>45.19</v>
      </c>
      <c r="K185" s="10">
        <f t="shared" si="12"/>
        <v>38.229999999999997</v>
      </c>
    </row>
    <row r="186" spans="1:11">
      <c r="A186" t="s">
        <v>8</v>
      </c>
      <c r="B186">
        <v>1979</v>
      </c>
      <c r="C186" s="7">
        <v>52.275000000000006</v>
      </c>
      <c r="D186" s="25">
        <f t="shared" si="10"/>
        <v>52.275000000000006</v>
      </c>
      <c r="E186" s="25"/>
      <c r="F186" s="24">
        <f t="shared" si="11"/>
        <v>52.275000000000006</v>
      </c>
      <c r="G186">
        <v>48.129999999999995</v>
      </c>
      <c r="I186">
        <v>1979</v>
      </c>
      <c r="J186">
        <v>48.129999999999995</v>
      </c>
      <c r="K186" s="10">
        <f t="shared" si="12"/>
        <v>44.193333333333328</v>
      </c>
    </row>
    <row r="187" spans="1:11">
      <c r="A187" t="s">
        <v>8</v>
      </c>
      <c r="B187">
        <v>1980</v>
      </c>
      <c r="C187" s="7">
        <v>54</v>
      </c>
      <c r="D187" s="25">
        <f t="shared" si="10"/>
        <v>54</v>
      </c>
      <c r="E187" s="25"/>
      <c r="F187" s="24">
        <f t="shared" si="11"/>
        <v>54</v>
      </c>
      <c r="G187">
        <v>38.230000000000004</v>
      </c>
      <c r="I187">
        <v>1980</v>
      </c>
      <c r="J187">
        <v>38.230000000000004</v>
      </c>
      <c r="K187" s="10">
        <f t="shared" si="12"/>
        <v>43.85</v>
      </c>
    </row>
    <row r="188" spans="1:11">
      <c r="A188" t="s">
        <v>8</v>
      </c>
      <c r="B188">
        <v>1981</v>
      </c>
      <c r="C188" s="7">
        <v>53.966666666666661</v>
      </c>
      <c r="D188" s="25">
        <f t="shared" si="10"/>
        <v>53.966666666666661</v>
      </c>
      <c r="E188" s="25"/>
      <c r="F188" s="24">
        <f t="shared" si="11"/>
        <v>53.966666666666661</v>
      </c>
      <c r="G188">
        <v>34.190000000000005</v>
      </c>
      <c r="I188">
        <v>1981</v>
      </c>
      <c r="J188">
        <v>34.190000000000005</v>
      </c>
      <c r="K188" s="10">
        <f t="shared" si="12"/>
        <v>40.183333333333337</v>
      </c>
    </row>
    <row r="189" spans="1:11">
      <c r="A189" s="2" t="s">
        <v>8</v>
      </c>
      <c r="B189" s="2">
        <v>1982</v>
      </c>
      <c r="C189" s="8">
        <v>54.499999999999993</v>
      </c>
      <c r="D189" s="26">
        <f t="shared" si="10"/>
        <v>54.499999999999993</v>
      </c>
      <c r="E189" s="26"/>
      <c r="F189" s="24">
        <f t="shared" si="11"/>
        <v>54.499999999999993</v>
      </c>
      <c r="G189" s="2">
        <v>39.430000000000007</v>
      </c>
      <c r="I189" s="2">
        <v>1982</v>
      </c>
      <c r="J189" s="2">
        <v>39.430000000000007</v>
      </c>
      <c r="K189" s="10">
        <f t="shared" si="12"/>
        <v>37.283333333333339</v>
      </c>
    </row>
    <row r="190" spans="1:11">
      <c r="A190" t="s">
        <v>9</v>
      </c>
      <c r="B190">
        <v>1983</v>
      </c>
      <c r="C190" s="7">
        <v>55.03</v>
      </c>
      <c r="D190" s="10">
        <f>C190-0.27</f>
        <v>54.76</v>
      </c>
      <c r="E190" s="10"/>
      <c r="F190" s="24">
        <f t="shared" si="11"/>
        <v>54.76</v>
      </c>
      <c r="G190">
        <v>44.230000000000004</v>
      </c>
      <c r="I190">
        <v>1983</v>
      </c>
      <c r="J190">
        <v>44.230000000000004</v>
      </c>
      <c r="K190" s="10">
        <f t="shared" si="12"/>
        <v>39.283333333333339</v>
      </c>
    </row>
    <row r="191" spans="1:11">
      <c r="A191" t="s">
        <v>9</v>
      </c>
      <c r="B191">
        <v>1984</v>
      </c>
      <c r="C191" s="7">
        <v>54.808333333333337</v>
      </c>
      <c r="D191" s="10">
        <f t="shared" ref="D191:D217" si="13">C191-0.27</f>
        <v>54.538333333333334</v>
      </c>
      <c r="E191" s="10"/>
      <c r="F191" s="24">
        <f t="shared" si="11"/>
        <v>54.538333333333334</v>
      </c>
      <c r="G191">
        <v>45.37</v>
      </c>
      <c r="I191">
        <v>1984</v>
      </c>
      <c r="J191">
        <v>45.37</v>
      </c>
      <c r="K191" s="10">
        <f t="shared" si="12"/>
        <v>43.01</v>
      </c>
    </row>
    <row r="192" spans="1:11">
      <c r="A192" t="s">
        <v>9</v>
      </c>
      <c r="B192">
        <v>1985</v>
      </c>
      <c r="C192" s="7">
        <v>54.716666666666669</v>
      </c>
      <c r="D192" s="10">
        <f t="shared" si="13"/>
        <v>54.446666666666665</v>
      </c>
      <c r="E192" s="10"/>
      <c r="F192" s="24">
        <f t="shared" si="11"/>
        <v>54.446666666666665</v>
      </c>
      <c r="G192">
        <v>39.67</v>
      </c>
      <c r="I192">
        <v>1985</v>
      </c>
      <c r="J192">
        <v>39.67</v>
      </c>
      <c r="K192" s="10">
        <f t="shared" si="12"/>
        <v>43.089999999999996</v>
      </c>
    </row>
    <row r="193" spans="1:11">
      <c r="A193" t="s">
        <v>9</v>
      </c>
      <c r="B193">
        <v>1986</v>
      </c>
      <c r="C193" s="7">
        <v>56.166666666666679</v>
      </c>
      <c r="D193" s="10">
        <f t="shared" si="13"/>
        <v>55.896666666666675</v>
      </c>
      <c r="E193" s="10"/>
      <c r="F193" s="24">
        <f t="shared" si="11"/>
        <v>55.896666666666675</v>
      </c>
      <c r="G193">
        <v>34.130000000000003</v>
      </c>
      <c r="I193">
        <v>1986</v>
      </c>
      <c r="J193">
        <v>34.130000000000003</v>
      </c>
      <c r="K193" s="10">
        <f t="shared" si="12"/>
        <v>39.723333333333329</v>
      </c>
    </row>
    <row r="194" spans="1:11">
      <c r="A194" t="s">
        <v>9</v>
      </c>
      <c r="B194">
        <v>1987</v>
      </c>
      <c r="C194" s="7">
        <v>56.516666666666659</v>
      </c>
      <c r="D194" s="10">
        <f t="shared" si="13"/>
        <v>56.246666666666655</v>
      </c>
      <c r="E194" s="10"/>
      <c r="F194" s="24">
        <f t="shared" si="11"/>
        <v>56.246666666666655</v>
      </c>
      <c r="G194">
        <v>28.669999999999998</v>
      </c>
      <c r="I194">
        <v>1987</v>
      </c>
      <c r="J194">
        <v>28.669999999999998</v>
      </c>
      <c r="K194" s="10">
        <f t="shared" si="12"/>
        <v>34.156666666666673</v>
      </c>
    </row>
    <row r="195" spans="1:11">
      <c r="A195" t="s">
        <v>9</v>
      </c>
      <c r="B195">
        <v>1988</v>
      </c>
      <c r="C195" s="7">
        <v>54.416666666666657</v>
      </c>
      <c r="D195" s="10">
        <f t="shared" si="13"/>
        <v>54.146666666666654</v>
      </c>
      <c r="E195" s="10"/>
      <c r="F195" s="24">
        <f t="shared" si="11"/>
        <v>54.146666666666654</v>
      </c>
      <c r="G195">
        <v>32.75</v>
      </c>
      <c r="I195">
        <v>1988</v>
      </c>
      <c r="J195">
        <v>32.75</v>
      </c>
      <c r="K195" s="10">
        <f t="shared" si="12"/>
        <v>31.849999999999998</v>
      </c>
    </row>
    <row r="196" spans="1:11">
      <c r="A196" t="s">
        <v>9</v>
      </c>
      <c r="B196">
        <v>1989</v>
      </c>
      <c r="C196" s="7">
        <v>53.416666666666664</v>
      </c>
      <c r="D196" s="10">
        <f t="shared" si="13"/>
        <v>53.146666666666661</v>
      </c>
      <c r="E196" s="10"/>
      <c r="F196" s="24">
        <f t="shared" si="11"/>
        <v>53.146666666666661</v>
      </c>
      <c r="G196">
        <v>43.82</v>
      </c>
      <c r="I196">
        <v>1989</v>
      </c>
      <c r="J196">
        <v>43.82</v>
      </c>
      <c r="K196" s="10">
        <f t="shared" si="12"/>
        <v>35.080000000000005</v>
      </c>
    </row>
    <row r="197" spans="1:11">
      <c r="A197" t="s">
        <v>9</v>
      </c>
      <c r="B197">
        <v>1990</v>
      </c>
      <c r="C197" s="7">
        <v>56.641666666666673</v>
      </c>
      <c r="D197" s="10">
        <f t="shared" si="13"/>
        <v>56.37166666666667</v>
      </c>
      <c r="E197" s="10"/>
      <c r="F197" s="24">
        <f t="shared" si="11"/>
        <v>56.37166666666667</v>
      </c>
      <c r="G197">
        <v>55.019999999999996</v>
      </c>
      <c r="I197">
        <v>1990</v>
      </c>
      <c r="J197">
        <v>55.019999999999996</v>
      </c>
      <c r="K197" s="10">
        <f t="shared" si="12"/>
        <v>43.863333333333323</v>
      </c>
    </row>
    <row r="198" spans="1:11">
      <c r="A198" t="s">
        <v>9</v>
      </c>
      <c r="B198">
        <v>1991</v>
      </c>
      <c r="C198" s="7">
        <v>56.741666666666674</v>
      </c>
      <c r="D198" s="10">
        <f t="shared" si="13"/>
        <v>56.471666666666671</v>
      </c>
      <c r="E198" s="10"/>
      <c r="F198" s="24">
        <f t="shared" si="11"/>
        <v>56.471666666666671</v>
      </c>
      <c r="G198">
        <v>42.009999999999991</v>
      </c>
      <c r="I198">
        <v>1991</v>
      </c>
      <c r="J198">
        <v>42.009999999999991</v>
      </c>
      <c r="K198" s="10">
        <f t="shared" si="12"/>
        <v>46.949999999999996</v>
      </c>
    </row>
    <row r="199" spans="1:11">
      <c r="A199" t="s">
        <v>9</v>
      </c>
      <c r="B199">
        <v>1992</v>
      </c>
      <c r="C199" s="7">
        <v>54.608333333333341</v>
      </c>
      <c r="D199" s="10">
        <f t="shared" si="13"/>
        <v>54.338333333333338</v>
      </c>
      <c r="E199" s="10"/>
      <c r="F199" s="24">
        <f t="shared" si="11"/>
        <v>54.338333333333338</v>
      </c>
      <c r="G199">
        <v>37.689999999999991</v>
      </c>
      <c r="I199">
        <v>1992</v>
      </c>
      <c r="J199">
        <v>37.689999999999991</v>
      </c>
      <c r="K199" s="10">
        <f t="shared" si="12"/>
        <v>44.906666666666659</v>
      </c>
    </row>
    <row r="200" spans="1:11">
      <c r="A200" t="s">
        <v>9</v>
      </c>
      <c r="B200">
        <v>1993</v>
      </c>
      <c r="C200" s="7">
        <v>54.616666666666667</v>
      </c>
      <c r="D200" s="10">
        <f t="shared" si="13"/>
        <v>54.346666666666664</v>
      </c>
      <c r="E200" s="10"/>
      <c r="F200" s="24">
        <f t="shared" si="11"/>
        <v>54.346666666666664</v>
      </c>
      <c r="G200">
        <v>39.659999999999997</v>
      </c>
      <c r="I200">
        <v>1993</v>
      </c>
      <c r="J200">
        <v>39.659999999999997</v>
      </c>
      <c r="K200" s="10">
        <f t="shared" si="12"/>
        <v>39.786666666666662</v>
      </c>
    </row>
    <row r="201" spans="1:11">
      <c r="A201" t="s">
        <v>9</v>
      </c>
      <c r="B201">
        <v>1994</v>
      </c>
      <c r="C201" s="7">
        <v>54.983333333333341</v>
      </c>
      <c r="D201" s="10">
        <f t="shared" si="13"/>
        <v>54.713333333333338</v>
      </c>
      <c r="E201" s="10"/>
      <c r="F201" s="24">
        <f t="shared" si="11"/>
        <v>54.713333333333338</v>
      </c>
      <c r="G201">
        <v>39.610000000000007</v>
      </c>
      <c r="I201">
        <v>1994</v>
      </c>
      <c r="J201">
        <v>39.610000000000007</v>
      </c>
      <c r="K201" s="10">
        <f t="shared" si="12"/>
        <v>38.986666666666672</v>
      </c>
    </row>
    <row r="202" spans="1:11">
      <c r="A202" t="s">
        <v>9</v>
      </c>
      <c r="B202">
        <v>1995</v>
      </c>
      <c r="C202" s="7">
        <v>54.516666666666673</v>
      </c>
      <c r="D202" s="10">
        <f t="shared" si="13"/>
        <v>54.24666666666667</v>
      </c>
      <c r="E202" s="10"/>
      <c r="F202" s="24">
        <f t="shared" si="11"/>
        <v>54.24666666666667</v>
      </c>
      <c r="G202">
        <v>46.090000000000011</v>
      </c>
      <c r="I202">
        <v>1995</v>
      </c>
      <c r="J202">
        <v>46.090000000000011</v>
      </c>
      <c r="K202" s="10">
        <f t="shared" si="12"/>
        <v>41.786666666666669</v>
      </c>
    </row>
    <row r="203" spans="1:11">
      <c r="A203" t="s">
        <v>9</v>
      </c>
      <c r="B203">
        <v>1996</v>
      </c>
      <c r="C203" s="7">
        <v>53.44166666666667</v>
      </c>
      <c r="D203" s="10">
        <f t="shared" si="13"/>
        <v>53.171666666666667</v>
      </c>
      <c r="E203" s="10"/>
      <c r="F203" s="24">
        <f t="shared" si="11"/>
        <v>53.171666666666667</v>
      </c>
      <c r="G203">
        <v>58.9</v>
      </c>
      <c r="I203">
        <v>1996</v>
      </c>
      <c r="J203">
        <v>58.9</v>
      </c>
      <c r="K203" s="10">
        <f t="shared" si="12"/>
        <v>48.20000000000001</v>
      </c>
    </row>
    <row r="204" spans="1:11">
      <c r="A204" t="s">
        <v>9</v>
      </c>
      <c r="B204">
        <v>1997</v>
      </c>
      <c r="C204" s="7">
        <v>54.008333333333347</v>
      </c>
      <c r="D204" s="10">
        <f t="shared" si="13"/>
        <v>53.738333333333344</v>
      </c>
      <c r="E204" s="10"/>
      <c r="F204" s="24">
        <f t="shared" si="11"/>
        <v>53.738333333333344</v>
      </c>
      <c r="G204">
        <v>38.619999999999997</v>
      </c>
      <c r="I204">
        <v>1997</v>
      </c>
      <c r="J204">
        <v>38.619999999999997</v>
      </c>
      <c r="K204" s="10">
        <f t="shared" si="12"/>
        <v>47.870000000000005</v>
      </c>
    </row>
    <row r="205" spans="1:11">
      <c r="A205" t="s">
        <v>9</v>
      </c>
      <c r="B205">
        <v>1998</v>
      </c>
      <c r="C205" s="7">
        <v>56.775000000000006</v>
      </c>
      <c r="D205" s="10">
        <f t="shared" si="13"/>
        <v>56.505000000000003</v>
      </c>
      <c r="E205" s="10"/>
      <c r="F205" s="24">
        <f t="shared" si="11"/>
        <v>56.505000000000003</v>
      </c>
      <c r="G205">
        <v>48.230000000000004</v>
      </c>
      <c r="I205">
        <v>1998</v>
      </c>
      <c r="J205">
        <v>48.230000000000004</v>
      </c>
      <c r="K205" s="10">
        <f t="shared" si="12"/>
        <v>48.583333333333336</v>
      </c>
    </row>
    <row r="206" spans="1:11">
      <c r="A206" t="s">
        <v>9</v>
      </c>
      <c r="B206">
        <v>1999</v>
      </c>
      <c r="C206" s="7">
        <v>55.591666666666669</v>
      </c>
      <c r="D206" s="10">
        <f t="shared" si="13"/>
        <v>55.321666666666665</v>
      </c>
      <c r="E206" s="10"/>
      <c r="F206" s="24">
        <f t="shared" si="11"/>
        <v>55.321666666666665</v>
      </c>
      <c r="G206">
        <v>30.880000000000003</v>
      </c>
      <c r="I206">
        <v>1999</v>
      </c>
      <c r="J206">
        <v>30.880000000000003</v>
      </c>
      <c r="K206" s="10">
        <f t="shared" si="12"/>
        <v>39.243333333333332</v>
      </c>
    </row>
    <row r="207" spans="1:11">
      <c r="A207" t="s">
        <v>9</v>
      </c>
      <c r="B207">
        <v>2000</v>
      </c>
      <c r="C207" s="7">
        <v>54.008333333333333</v>
      </c>
      <c r="D207" s="10">
        <f t="shared" si="13"/>
        <v>53.73833333333333</v>
      </c>
      <c r="E207" s="10"/>
      <c r="F207" s="24">
        <f t="shared" si="11"/>
        <v>53.73833333333333</v>
      </c>
      <c r="G207">
        <v>45.73</v>
      </c>
      <c r="I207">
        <v>2000</v>
      </c>
      <c r="J207">
        <v>45.73</v>
      </c>
      <c r="K207" s="10">
        <f t="shared" si="12"/>
        <v>41.613333333333337</v>
      </c>
    </row>
    <row r="208" spans="1:11">
      <c r="A208" t="s">
        <v>9</v>
      </c>
      <c r="B208">
        <v>2001</v>
      </c>
      <c r="C208" s="7">
        <v>55.024999999999999</v>
      </c>
      <c r="D208" s="10">
        <f t="shared" si="13"/>
        <v>54.754999999999995</v>
      </c>
      <c r="E208" s="10"/>
      <c r="F208" s="24">
        <f t="shared" si="11"/>
        <v>54.754999999999995</v>
      </c>
      <c r="G208">
        <v>44.6</v>
      </c>
      <c r="I208">
        <v>2001</v>
      </c>
      <c r="J208">
        <v>44.6</v>
      </c>
      <c r="K208" s="10">
        <f t="shared" si="12"/>
        <v>40.403333333333336</v>
      </c>
    </row>
    <row r="209" spans="1:11">
      <c r="A209" t="s">
        <v>9</v>
      </c>
      <c r="B209">
        <v>2002</v>
      </c>
      <c r="C209" s="7">
        <v>54.958333333333321</v>
      </c>
      <c r="D209" s="10">
        <f t="shared" si="13"/>
        <v>54.688333333333318</v>
      </c>
      <c r="E209" s="10"/>
      <c r="F209" s="24">
        <f t="shared" si="11"/>
        <v>54.688333333333318</v>
      </c>
      <c r="G209">
        <v>45.29</v>
      </c>
      <c r="I209">
        <v>2002</v>
      </c>
      <c r="J209">
        <v>45.29</v>
      </c>
      <c r="K209" s="10">
        <f t="shared" si="12"/>
        <v>45.206666666666671</v>
      </c>
    </row>
    <row r="210" spans="1:11">
      <c r="A210" t="s">
        <v>9</v>
      </c>
      <c r="B210">
        <v>2003</v>
      </c>
      <c r="C210" s="7">
        <v>52.933333333333337</v>
      </c>
      <c r="D210" s="10">
        <f t="shared" si="13"/>
        <v>52.663333333333334</v>
      </c>
      <c r="E210" s="10"/>
      <c r="F210" s="24">
        <f t="shared" si="11"/>
        <v>52.663333333333334</v>
      </c>
      <c r="G210">
        <v>47.2</v>
      </c>
      <c r="I210">
        <v>2003</v>
      </c>
      <c r="J210">
        <v>47.2</v>
      </c>
      <c r="K210" s="10">
        <f t="shared" si="12"/>
        <v>45.696666666666665</v>
      </c>
    </row>
    <row r="211" spans="1:11">
      <c r="A211" t="s">
        <v>9</v>
      </c>
      <c r="B211">
        <v>2004</v>
      </c>
      <c r="C211" s="7">
        <v>54.55833333333333</v>
      </c>
      <c r="D211" s="10">
        <f t="shared" si="13"/>
        <v>54.288333333333327</v>
      </c>
      <c r="E211" s="10"/>
      <c r="F211" s="24">
        <f t="shared" si="11"/>
        <v>54.288333333333327</v>
      </c>
      <c r="G211">
        <v>43.71</v>
      </c>
      <c r="I211">
        <v>2004</v>
      </c>
      <c r="J211">
        <v>43.71</v>
      </c>
      <c r="K211" s="10">
        <f t="shared" si="12"/>
        <v>45.400000000000006</v>
      </c>
    </row>
    <row r="212" spans="1:11">
      <c r="A212" t="s">
        <v>9</v>
      </c>
      <c r="B212">
        <v>2005</v>
      </c>
      <c r="C212" s="7">
        <v>55.041666666666657</v>
      </c>
      <c r="D212" s="10">
        <f t="shared" si="13"/>
        <v>54.771666666666654</v>
      </c>
      <c r="E212" s="10"/>
      <c r="F212" s="24">
        <f t="shared" si="11"/>
        <v>54.771666666666654</v>
      </c>
      <c r="G212">
        <v>40.68</v>
      </c>
      <c r="I212">
        <v>2005</v>
      </c>
      <c r="J212">
        <v>40.68</v>
      </c>
      <c r="K212" s="10">
        <f t="shared" si="12"/>
        <v>43.863333333333337</v>
      </c>
    </row>
    <row r="213" spans="1:11">
      <c r="A213" t="s">
        <v>9</v>
      </c>
      <c r="B213">
        <v>2006</v>
      </c>
      <c r="C213" s="7">
        <v>55.625</v>
      </c>
      <c r="D213" s="10">
        <f t="shared" si="13"/>
        <v>55.354999999999997</v>
      </c>
      <c r="E213" s="10"/>
      <c r="F213" s="24">
        <f t="shared" si="11"/>
        <v>55.354999999999997</v>
      </c>
      <c r="G213">
        <v>43.34</v>
      </c>
      <c r="I213">
        <v>2006</v>
      </c>
      <c r="J213">
        <v>43.34</v>
      </c>
      <c r="K213" s="10">
        <f t="shared" si="12"/>
        <v>42.576666666666668</v>
      </c>
    </row>
    <row r="214" spans="1:11">
      <c r="A214" t="s">
        <v>9</v>
      </c>
      <c r="B214">
        <v>2007</v>
      </c>
      <c r="C214" s="7">
        <v>56.341666666666669</v>
      </c>
      <c r="D214" s="10">
        <f t="shared" si="13"/>
        <v>56.071666666666665</v>
      </c>
      <c r="E214" s="10"/>
      <c r="F214" s="24">
        <f t="shared" si="11"/>
        <v>56.071666666666665</v>
      </c>
      <c r="G214">
        <v>35.460000000000008</v>
      </c>
      <c r="I214">
        <v>2007</v>
      </c>
      <c r="J214">
        <v>35.460000000000008</v>
      </c>
      <c r="K214" s="10">
        <f t="shared" si="12"/>
        <v>39.826666666666675</v>
      </c>
    </row>
    <row r="215" spans="1:11">
      <c r="A215" t="s">
        <v>9</v>
      </c>
      <c r="B215">
        <v>2008</v>
      </c>
      <c r="C215" s="7">
        <v>54.291666666666664</v>
      </c>
      <c r="D215" s="10">
        <f t="shared" si="13"/>
        <v>54.021666666666661</v>
      </c>
      <c r="E215" s="10"/>
      <c r="F215" s="24">
        <f t="shared" si="11"/>
        <v>54.021666666666661</v>
      </c>
      <c r="G215">
        <v>42.319999999999993</v>
      </c>
      <c r="I215">
        <v>2008</v>
      </c>
      <c r="J215">
        <v>42.319999999999993</v>
      </c>
      <c r="K215" s="10">
        <f t="shared" si="12"/>
        <v>40.373333333333335</v>
      </c>
    </row>
    <row r="216" spans="1:11">
      <c r="A216" t="s">
        <v>9</v>
      </c>
      <c r="B216">
        <v>2009</v>
      </c>
      <c r="C216" s="7">
        <v>54.199999999999996</v>
      </c>
      <c r="D216" s="10">
        <f t="shared" si="13"/>
        <v>53.929999999999993</v>
      </c>
      <c r="E216" s="10"/>
      <c r="F216" s="24">
        <f t="shared" si="11"/>
        <v>53.929999999999993</v>
      </c>
      <c r="G216">
        <v>39.650000000000006</v>
      </c>
      <c r="I216">
        <v>2009</v>
      </c>
      <c r="J216">
        <v>39.650000000000006</v>
      </c>
      <c r="K216" s="10">
        <f t="shared" si="12"/>
        <v>39.143333333333338</v>
      </c>
    </row>
    <row r="217" spans="1:11">
      <c r="A217" t="s">
        <v>9</v>
      </c>
      <c r="B217">
        <v>2010</v>
      </c>
      <c r="C217" s="7">
        <v>54.758333333333333</v>
      </c>
      <c r="D217" s="10">
        <f t="shared" si="13"/>
        <v>54.48833333333333</v>
      </c>
      <c r="E217" s="10"/>
      <c r="F217" s="24">
        <f t="shared" si="11"/>
        <v>54.48833333333333</v>
      </c>
      <c r="G217">
        <v>33.010000000000005</v>
      </c>
      <c r="I217">
        <v>2010</v>
      </c>
      <c r="J217">
        <v>33.010000000000005</v>
      </c>
      <c r="K217" s="10">
        <f t="shared" si="12"/>
        <v>38.326666666666668</v>
      </c>
    </row>
    <row r="218" spans="1:11">
      <c r="C218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00"/>
  <sheetViews>
    <sheetView workbookViewId="0">
      <selection activeCell="F18" sqref="F18"/>
    </sheetView>
  </sheetViews>
  <sheetFormatPr defaultRowHeight="15"/>
  <sheetData>
    <row r="2" spans="1:9">
      <c r="A2" t="s">
        <v>16</v>
      </c>
      <c r="D2" t="s">
        <v>24</v>
      </c>
    </row>
    <row r="3" spans="1:9">
      <c r="A3" t="s">
        <v>15</v>
      </c>
      <c r="B3" t="s">
        <v>0</v>
      </c>
      <c r="C3" t="s">
        <v>12</v>
      </c>
      <c r="D3" t="s">
        <v>13</v>
      </c>
      <c r="E3" t="s">
        <v>14</v>
      </c>
      <c r="F3" s="34">
        <v>3.3333000000000002E-2</v>
      </c>
      <c r="G3" s="35">
        <v>5.1318999999999999</v>
      </c>
      <c r="H3" s="16">
        <f>G3+1</f>
        <v>6.1318999999999999</v>
      </c>
      <c r="I3" s="20">
        <f>1/F3</f>
        <v>30.000300003000028</v>
      </c>
    </row>
    <row r="4" spans="1:9">
      <c r="A4">
        <v>1835</v>
      </c>
      <c r="B4">
        <v>52.15</v>
      </c>
      <c r="C4">
        <v>2.0833000000000002E-3</v>
      </c>
      <c r="D4" s="13">
        <v>1.7734999999999999E-5</v>
      </c>
      <c r="E4" s="19">
        <f>1/C4</f>
        <v>480.00768012288194</v>
      </c>
      <c r="F4" s="34">
        <v>6.0416999999999998E-2</v>
      </c>
      <c r="G4" s="35">
        <v>4.7824</v>
      </c>
      <c r="H4" s="16">
        <f t="shared" ref="H4:H14" si="0">G4+1</f>
        <v>5.7824</v>
      </c>
      <c r="I4" s="16">
        <v>18</v>
      </c>
    </row>
    <row r="5" spans="1:9">
      <c r="A5">
        <v>1836</v>
      </c>
      <c r="B5">
        <v>57.39</v>
      </c>
      <c r="C5">
        <v>4.1666999999999997E-3</v>
      </c>
      <c r="D5" s="13">
        <v>2.7594000000000002E-4</v>
      </c>
      <c r="E5" s="19">
        <f t="shared" ref="E5:E68" si="1">1/C5</f>
        <v>239.9980800153599</v>
      </c>
      <c r="F5" s="34"/>
      <c r="G5" s="35"/>
      <c r="H5" s="16"/>
      <c r="I5" s="20"/>
    </row>
    <row r="6" spans="1:9">
      <c r="A6">
        <v>1837</v>
      </c>
      <c r="B6">
        <v>42.71</v>
      </c>
      <c r="C6">
        <v>6.2500000000000003E-3</v>
      </c>
      <c r="D6" s="13">
        <v>1.3633E-3</v>
      </c>
      <c r="E6" s="19">
        <f t="shared" si="1"/>
        <v>160</v>
      </c>
      <c r="F6" s="34">
        <v>8.9582999999999996E-2</v>
      </c>
      <c r="G6" s="35">
        <v>1.7737000000000001</v>
      </c>
      <c r="H6" s="16">
        <f t="shared" si="0"/>
        <v>2.7736999999999998</v>
      </c>
      <c r="I6" s="20">
        <f t="shared" ref="I6:I12" si="2">1/F6</f>
        <v>11.162832233794358</v>
      </c>
    </row>
    <row r="7" spans="1:9">
      <c r="A7">
        <v>1838</v>
      </c>
      <c r="B7">
        <v>39.450000000000003</v>
      </c>
      <c r="C7">
        <v>8.3333000000000001E-3</v>
      </c>
      <c r="D7" s="13">
        <v>4.6306999999999997E-3</v>
      </c>
      <c r="E7" s="19">
        <f t="shared" si="1"/>
        <v>120.00048000192001</v>
      </c>
      <c r="F7" s="34">
        <v>0.10833</v>
      </c>
      <c r="G7" s="35">
        <v>1.2653000000000001</v>
      </c>
      <c r="H7" s="16">
        <f t="shared" si="0"/>
        <v>2.2652999999999999</v>
      </c>
      <c r="I7" s="21">
        <v>9.1999999999999993</v>
      </c>
    </row>
    <row r="8" spans="1:9">
      <c r="A8">
        <v>1839</v>
      </c>
      <c r="B8">
        <v>30.02</v>
      </c>
      <c r="C8">
        <v>1.0416999999999999E-2</v>
      </c>
      <c r="D8" s="13">
        <v>1.5365E-2</v>
      </c>
      <c r="E8" s="19">
        <f t="shared" si="1"/>
        <v>95.996928098300856</v>
      </c>
      <c r="F8" s="34">
        <v>0.12708</v>
      </c>
      <c r="G8" s="35">
        <v>1.7881</v>
      </c>
      <c r="H8" s="16">
        <f t="shared" si="0"/>
        <v>2.7881</v>
      </c>
      <c r="I8" s="21">
        <f t="shared" si="2"/>
        <v>7.8690588605602771</v>
      </c>
    </row>
    <row r="9" spans="1:9">
      <c r="A9">
        <v>1840</v>
      </c>
      <c r="B9">
        <v>47.34</v>
      </c>
      <c r="C9">
        <v>1.2500000000000001E-2</v>
      </c>
      <c r="D9" s="13">
        <v>4.9360000000000001E-2</v>
      </c>
      <c r="E9" s="19">
        <f t="shared" si="1"/>
        <v>80</v>
      </c>
      <c r="F9" s="34"/>
      <c r="G9" s="35"/>
      <c r="H9" s="16"/>
      <c r="I9" s="21"/>
    </row>
    <row r="10" spans="1:9">
      <c r="A10">
        <v>1841</v>
      </c>
      <c r="B10">
        <v>41.05</v>
      </c>
      <c r="C10">
        <v>1.4583E-2</v>
      </c>
      <c r="D10" s="13">
        <v>0.13044</v>
      </c>
      <c r="E10" s="19">
        <f t="shared" si="1"/>
        <v>68.572995954193232</v>
      </c>
      <c r="F10" s="34">
        <v>0.16250000000000001</v>
      </c>
      <c r="G10" s="35">
        <v>1.4481999999999999</v>
      </c>
      <c r="H10" s="16">
        <f t="shared" si="0"/>
        <v>2.4481999999999999</v>
      </c>
      <c r="I10" s="21">
        <f t="shared" si="2"/>
        <v>6.1538461538461533</v>
      </c>
    </row>
    <row r="11" spans="1:9">
      <c r="A11">
        <v>1842</v>
      </c>
      <c r="B11">
        <v>41.29</v>
      </c>
      <c r="C11">
        <v>1.6667000000000001E-2</v>
      </c>
      <c r="D11" s="13">
        <v>0.28303</v>
      </c>
      <c r="E11" s="10">
        <f t="shared" si="1"/>
        <v>59.998800023999515</v>
      </c>
      <c r="F11" s="34">
        <v>0.17917</v>
      </c>
      <c r="G11" s="35">
        <v>1.3301000000000001</v>
      </c>
      <c r="H11" s="16">
        <f t="shared" si="0"/>
        <v>2.3300999999999998</v>
      </c>
      <c r="I11" s="21">
        <f t="shared" si="2"/>
        <v>5.5812915108556123</v>
      </c>
    </row>
    <row r="12" spans="1:9">
      <c r="A12">
        <v>1843</v>
      </c>
      <c r="B12">
        <v>51.25</v>
      </c>
      <c r="C12">
        <v>1.8749999999999999E-2</v>
      </c>
      <c r="D12" s="13">
        <v>0.53452</v>
      </c>
      <c r="E12" s="10">
        <f t="shared" si="1"/>
        <v>53.333333333333336</v>
      </c>
      <c r="F12" s="34">
        <v>0.23125000000000001</v>
      </c>
      <c r="G12" s="35">
        <v>0.77585999999999999</v>
      </c>
      <c r="H12" s="16">
        <f t="shared" si="0"/>
        <v>1.77586</v>
      </c>
      <c r="I12" s="21">
        <f t="shared" si="2"/>
        <v>4.3243243243243237</v>
      </c>
    </row>
    <row r="13" spans="1:9">
      <c r="A13">
        <v>1844</v>
      </c>
      <c r="B13">
        <v>43.04</v>
      </c>
      <c r="C13">
        <v>2.0833000000000001E-2</v>
      </c>
      <c r="D13" s="13">
        <v>0.92693000000000003</v>
      </c>
      <c r="E13" s="10">
        <f t="shared" si="1"/>
        <v>48.000768012288198</v>
      </c>
      <c r="F13" s="34">
        <v>0.21249999999999999</v>
      </c>
      <c r="G13" s="35">
        <v>0.33023999999999998</v>
      </c>
      <c r="H13" s="16">
        <f t="shared" si="0"/>
        <v>1.3302399999999999</v>
      </c>
      <c r="I13" s="21">
        <v>4.71</v>
      </c>
    </row>
    <row r="14" spans="1:9">
      <c r="A14">
        <v>1845</v>
      </c>
      <c r="B14">
        <v>46.38</v>
      </c>
      <c r="C14">
        <v>2.2917E-2</v>
      </c>
      <c r="D14" s="13">
        <v>1.5415000000000001</v>
      </c>
      <c r="E14" s="10">
        <f t="shared" si="1"/>
        <v>43.635728934851855</v>
      </c>
      <c r="F14" s="34">
        <v>0.27916999999999997</v>
      </c>
      <c r="G14" s="35">
        <v>3.7444000000000002</v>
      </c>
      <c r="H14" s="16">
        <f t="shared" si="0"/>
        <v>4.7444000000000006</v>
      </c>
      <c r="I14" s="21">
        <v>3.58</v>
      </c>
    </row>
    <row r="15" spans="1:9">
      <c r="A15">
        <v>1846</v>
      </c>
      <c r="B15">
        <v>53.52</v>
      </c>
      <c r="C15">
        <v>2.5000000000000001E-2</v>
      </c>
      <c r="D15" s="13">
        <v>2.4579</v>
      </c>
      <c r="E15" s="10">
        <f t="shared" si="1"/>
        <v>40</v>
      </c>
    </row>
    <row r="16" spans="1:9">
      <c r="A16">
        <v>1847</v>
      </c>
      <c r="B16">
        <v>63.18</v>
      </c>
      <c r="C16">
        <v>2.7082999999999999E-2</v>
      </c>
      <c r="D16" s="13">
        <v>3.5897999999999999</v>
      </c>
      <c r="E16" s="10">
        <f t="shared" si="1"/>
        <v>36.923531366539898</v>
      </c>
    </row>
    <row r="17" spans="1:5">
      <c r="A17">
        <v>1848</v>
      </c>
      <c r="B17">
        <v>50.58</v>
      </c>
      <c r="C17">
        <v>2.9166999999999998E-2</v>
      </c>
      <c r="D17" s="13">
        <v>4.5891000000000002</v>
      </c>
      <c r="E17" s="10">
        <f t="shared" si="1"/>
        <v>34.285322453457674</v>
      </c>
    </row>
    <row r="18" spans="1:5">
      <c r="A18">
        <v>1849</v>
      </c>
      <c r="B18">
        <v>52.97</v>
      </c>
      <c r="C18">
        <v>3.125E-2</v>
      </c>
      <c r="D18" s="13">
        <v>5.1138000000000003</v>
      </c>
      <c r="E18" s="10">
        <f t="shared" si="1"/>
        <v>32</v>
      </c>
    </row>
    <row r="19" spans="1:5">
      <c r="A19">
        <v>1850</v>
      </c>
      <c r="B19">
        <v>54.76</v>
      </c>
      <c r="C19" s="9">
        <v>3.3333000000000002E-2</v>
      </c>
      <c r="D19" s="14">
        <v>5.1318999999999999</v>
      </c>
      <c r="E19" s="11">
        <f t="shared" si="1"/>
        <v>30.000300003000028</v>
      </c>
    </row>
    <row r="20" spans="1:5">
      <c r="A20">
        <v>1851</v>
      </c>
      <c r="B20">
        <v>31.7</v>
      </c>
      <c r="C20">
        <v>3.5416999999999997E-2</v>
      </c>
      <c r="D20" s="13">
        <v>4.7949999999999999</v>
      </c>
      <c r="E20" s="10">
        <f t="shared" si="1"/>
        <v>28.23502837620352</v>
      </c>
    </row>
    <row r="21" spans="1:5">
      <c r="A21">
        <v>1852</v>
      </c>
      <c r="B21">
        <v>54.06</v>
      </c>
      <c r="C21">
        <v>3.7499999999999999E-2</v>
      </c>
      <c r="D21" s="13">
        <v>4.2058999999999997</v>
      </c>
      <c r="E21" s="10">
        <f t="shared" si="1"/>
        <v>26.666666666666668</v>
      </c>
    </row>
    <row r="22" spans="1:5">
      <c r="A22">
        <v>1853</v>
      </c>
      <c r="B22">
        <v>41.23</v>
      </c>
      <c r="C22">
        <v>3.9583E-2</v>
      </c>
      <c r="D22" s="13">
        <v>3.3782999999999999</v>
      </c>
      <c r="E22" s="10">
        <f t="shared" si="1"/>
        <v>25.263370638910644</v>
      </c>
    </row>
    <row r="23" spans="1:5">
      <c r="A23" s="2">
        <v>1854</v>
      </c>
      <c r="B23" s="2">
        <v>50.77</v>
      </c>
      <c r="C23">
        <v>4.1667000000000003E-2</v>
      </c>
      <c r="D23" s="13">
        <v>2.3338000000000001</v>
      </c>
      <c r="E23" s="10">
        <f t="shared" si="1"/>
        <v>23.999808001535985</v>
      </c>
    </row>
    <row r="24" spans="1:5">
      <c r="A24">
        <v>1855</v>
      </c>
      <c r="B24">
        <v>49.4</v>
      </c>
      <c r="C24" s="15">
        <v>4.3749999999999997E-2</v>
      </c>
      <c r="D24" s="23">
        <v>1.2302999999999999</v>
      </c>
      <c r="E24" s="16">
        <f t="shared" si="1"/>
        <v>22.857142857142858</v>
      </c>
    </row>
    <row r="25" spans="1:5">
      <c r="A25">
        <v>1856</v>
      </c>
      <c r="B25">
        <v>25.49</v>
      </c>
      <c r="C25" s="15">
        <v>4.5832999999999999E-2</v>
      </c>
      <c r="D25" s="23">
        <v>0.38153999999999999</v>
      </c>
      <c r="E25" s="16">
        <f t="shared" si="1"/>
        <v>21.818340497021797</v>
      </c>
    </row>
    <row r="26" spans="1:5">
      <c r="A26">
        <v>1857</v>
      </c>
      <c r="B26">
        <v>35.25</v>
      </c>
      <c r="C26" s="15">
        <v>4.7917000000000001E-2</v>
      </c>
      <c r="D26" s="23">
        <v>5.9952999999999999E-2</v>
      </c>
      <c r="E26" s="16">
        <f t="shared" si="1"/>
        <v>20.869420038817122</v>
      </c>
    </row>
    <row r="27" spans="1:5">
      <c r="A27">
        <v>1858</v>
      </c>
      <c r="B27">
        <v>49.11</v>
      </c>
      <c r="C27" s="15">
        <v>0.05</v>
      </c>
      <c r="D27" s="23">
        <v>0.30852000000000002</v>
      </c>
      <c r="E27" s="16">
        <f t="shared" si="1"/>
        <v>20</v>
      </c>
    </row>
    <row r="28" spans="1:5">
      <c r="A28" s="2">
        <v>1859</v>
      </c>
      <c r="B28" s="2">
        <v>45.11</v>
      </c>
      <c r="C28" s="15">
        <v>5.2082999999999997E-2</v>
      </c>
      <c r="D28" s="23">
        <v>1.0011000000000001</v>
      </c>
      <c r="E28" s="16">
        <f t="shared" si="1"/>
        <v>19.200122880786438</v>
      </c>
    </row>
    <row r="29" spans="1:5">
      <c r="A29">
        <v>1860</v>
      </c>
      <c r="B29">
        <v>35.17</v>
      </c>
      <c r="C29" s="15">
        <v>5.4167E-2</v>
      </c>
      <c r="D29" s="23">
        <v>1.9802</v>
      </c>
      <c r="E29" s="16">
        <f t="shared" si="1"/>
        <v>18.461424852770136</v>
      </c>
    </row>
    <row r="30" spans="1:5">
      <c r="A30">
        <v>1861</v>
      </c>
      <c r="B30">
        <v>43.08</v>
      </c>
      <c r="C30" s="15">
        <v>5.6250000000000001E-2</v>
      </c>
      <c r="D30" s="23">
        <v>3.0851999999999999</v>
      </c>
      <c r="E30" s="16">
        <f t="shared" si="1"/>
        <v>17.777777777777779</v>
      </c>
    </row>
    <row r="31" spans="1:5">
      <c r="A31">
        <v>1862</v>
      </c>
      <c r="B31">
        <v>38.14</v>
      </c>
      <c r="C31" s="15">
        <v>5.8333000000000003E-2</v>
      </c>
      <c r="D31" s="23">
        <v>4.1055000000000001</v>
      </c>
      <c r="E31" s="16">
        <f t="shared" si="1"/>
        <v>17.142955102600585</v>
      </c>
    </row>
    <row r="32" spans="1:5">
      <c r="A32">
        <v>1863</v>
      </c>
      <c r="B32">
        <v>40.049999999999997</v>
      </c>
      <c r="C32" s="9">
        <v>6.0416999999999998E-2</v>
      </c>
      <c r="D32" s="14">
        <v>4.7824</v>
      </c>
      <c r="E32" s="11">
        <f t="shared" si="1"/>
        <v>16.551632818577552</v>
      </c>
    </row>
    <row r="33" spans="1:5">
      <c r="A33">
        <v>1864</v>
      </c>
      <c r="B33">
        <v>33.32</v>
      </c>
      <c r="C33" s="15">
        <v>6.25E-2</v>
      </c>
      <c r="D33" s="23">
        <v>4.9358000000000004</v>
      </c>
      <c r="E33" s="16">
        <f t="shared" si="1"/>
        <v>16</v>
      </c>
    </row>
    <row r="34" spans="1:5">
      <c r="A34">
        <v>1865</v>
      </c>
      <c r="B34">
        <v>43.98</v>
      </c>
      <c r="C34" s="15">
        <v>6.4583000000000002E-2</v>
      </c>
      <c r="D34" s="23">
        <v>4.5951000000000004</v>
      </c>
      <c r="E34" s="16">
        <f t="shared" si="1"/>
        <v>15.483950884907793</v>
      </c>
    </row>
    <row r="35" spans="1:5">
      <c r="A35">
        <v>1866</v>
      </c>
      <c r="B35">
        <v>49.86</v>
      </c>
      <c r="C35" s="15">
        <v>6.6667000000000004E-2</v>
      </c>
      <c r="D35" s="23">
        <v>3.9298999999999999</v>
      </c>
      <c r="E35" s="16">
        <f t="shared" si="1"/>
        <v>14.999925000374997</v>
      </c>
    </row>
    <row r="36" spans="1:5">
      <c r="A36">
        <v>1867</v>
      </c>
      <c r="B36">
        <v>30.15</v>
      </c>
      <c r="C36" s="15">
        <v>6.8750000000000006E-2</v>
      </c>
      <c r="D36" s="23">
        <v>3.0832000000000002</v>
      </c>
      <c r="E36" s="16">
        <f t="shared" si="1"/>
        <v>14.545454545454545</v>
      </c>
    </row>
    <row r="37" spans="1:5">
      <c r="A37">
        <v>1868</v>
      </c>
      <c r="B37">
        <v>41.6</v>
      </c>
      <c r="C37" s="15">
        <v>7.0832999999999993E-2</v>
      </c>
      <c r="D37" s="23">
        <v>2.1453000000000002</v>
      </c>
      <c r="E37" s="16">
        <f t="shared" si="1"/>
        <v>14.117713495122331</v>
      </c>
    </row>
    <row r="38" spans="1:5">
      <c r="A38">
        <v>1869</v>
      </c>
      <c r="B38">
        <v>39.18</v>
      </c>
      <c r="C38" s="15">
        <v>7.2916999999999996E-2</v>
      </c>
      <c r="D38" s="23">
        <v>1.2313000000000001</v>
      </c>
      <c r="E38" s="16">
        <f t="shared" si="1"/>
        <v>13.714223020694764</v>
      </c>
    </row>
    <row r="39" spans="1:5">
      <c r="A39" s="2">
        <v>1870</v>
      </c>
      <c r="B39" s="2">
        <v>27.88</v>
      </c>
      <c r="C39" s="15">
        <v>7.4999999999999997E-2</v>
      </c>
      <c r="D39" s="23">
        <v>0.49730000000000002</v>
      </c>
      <c r="E39" s="16">
        <f t="shared" si="1"/>
        <v>13.333333333333334</v>
      </c>
    </row>
    <row r="40" spans="1:5">
      <c r="A40">
        <v>1871</v>
      </c>
      <c r="B40" s="3">
        <v>32.08</v>
      </c>
      <c r="C40" s="15">
        <v>7.7082999999999999E-2</v>
      </c>
      <c r="D40" s="23">
        <v>7.7173000000000005E-2</v>
      </c>
      <c r="E40" s="16">
        <f t="shared" si="1"/>
        <v>12.973029072558152</v>
      </c>
    </row>
    <row r="41" spans="1:5">
      <c r="A41">
        <v>1872</v>
      </c>
      <c r="B41" s="3">
        <v>34.89</v>
      </c>
      <c r="C41" s="15">
        <v>7.9167000000000001E-2</v>
      </c>
      <c r="D41" s="23">
        <v>2.6846999999999999E-2</v>
      </c>
      <c r="E41" s="16">
        <f t="shared" si="1"/>
        <v>12.631525761996791</v>
      </c>
    </row>
    <row r="42" spans="1:5">
      <c r="A42">
        <v>1873</v>
      </c>
      <c r="B42" s="3">
        <v>41.38</v>
      </c>
      <c r="C42" s="15">
        <v>8.1250000000000003E-2</v>
      </c>
      <c r="D42" s="23">
        <v>0.31344</v>
      </c>
      <c r="E42" s="16">
        <f t="shared" si="1"/>
        <v>12.307692307692307</v>
      </c>
    </row>
    <row r="43" spans="1:5">
      <c r="A43">
        <v>1874</v>
      </c>
      <c r="B43" s="3">
        <v>37.61</v>
      </c>
      <c r="C43" s="15">
        <v>8.3333000000000004E-2</v>
      </c>
      <c r="D43" s="23">
        <v>0.82547000000000004</v>
      </c>
      <c r="E43" s="16">
        <f t="shared" si="1"/>
        <v>12.000048000192001</v>
      </c>
    </row>
    <row r="44" spans="1:5">
      <c r="A44">
        <v>1875</v>
      </c>
      <c r="B44" s="3">
        <v>42.58</v>
      </c>
      <c r="C44" s="15">
        <v>8.5417000000000007E-2</v>
      </c>
      <c r="D44" s="23">
        <v>1.3759999999999999</v>
      </c>
      <c r="E44" s="16">
        <f t="shared" si="1"/>
        <v>11.707271386258004</v>
      </c>
    </row>
    <row r="45" spans="1:5">
      <c r="A45">
        <v>1876</v>
      </c>
      <c r="B45" s="3">
        <v>52.62</v>
      </c>
      <c r="C45" s="15">
        <v>8.7499999999999994E-2</v>
      </c>
      <c r="D45" s="23">
        <v>1.7423</v>
      </c>
      <c r="E45" s="16">
        <f t="shared" si="1"/>
        <v>11.428571428571429</v>
      </c>
    </row>
    <row r="46" spans="1:5">
      <c r="A46">
        <v>1877</v>
      </c>
      <c r="B46" s="3">
        <v>34.65</v>
      </c>
      <c r="C46" s="9">
        <v>8.9582999999999996E-2</v>
      </c>
      <c r="D46" s="14">
        <v>1.7737000000000001</v>
      </c>
      <c r="E46" s="11">
        <f t="shared" si="1"/>
        <v>11.162832233794358</v>
      </c>
    </row>
    <row r="47" spans="1:5">
      <c r="A47">
        <v>1878</v>
      </c>
      <c r="B47" s="3">
        <v>41.62</v>
      </c>
      <c r="C47" s="15">
        <v>9.1666999999999998E-2</v>
      </c>
      <c r="D47" s="23">
        <v>1.4716</v>
      </c>
      <c r="E47" s="16">
        <f t="shared" si="1"/>
        <v>10.909051239813673</v>
      </c>
    </row>
    <row r="48" spans="1:5">
      <c r="A48">
        <v>1879</v>
      </c>
      <c r="B48" s="3">
        <v>51.6</v>
      </c>
      <c r="C48" s="15">
        <v>9.375E-2</v>
      </c>
      <c r="D48" s="23">
        <v>0.96597</v>
      </c>
      <c r="E48" s="16">
        <f t="shared" si="1"/>
        <v>10.666666666666666</v>
      </c>
    </row>
    <row r="49" spans="1:5">
      <c r="A49">
        <v>1880</v>
      </c>
      <c r="B49" s="3">
        <v>54.67</v>
      </c>
      <c r="C49" s="15">
        <v>9.5833000000000002E-2</v>
      </c>
      <c r="D49" s="23">
        <v>0.44246000000000002</v>
      </c>
      <c r="E49" s="16">
        <f t="shared" si="1"/>
        <v>10.434818903717925</v>
      </c>
    </row>
    <row r="50" spans="1:5">
      <c r="A50">
        <v>1881</v>
      </c>
      <c r="B50" s="3">
        <v>47.24</v>
      </c>
      <c r="C50" s="15">
        <v>9.7917000000000004E-2</v>
      </c>
      <c r="D50" s="23">
        <v>8.2670999999999994E-2</v>
      </c>
      <c r="E50" s="16">
        <f t="shared" si="1"/>
        <v>10.212731190702328</v>
      </c>
    </row>
    <row r="51" spans="1:5">
      <c r="A51">
        <v>1882</v>
      </c>
      <c r="B51" s="3">
        <v>52.12</v>
      </c>
      <c r="C51" s="15">
        <v>0.1</v>
      </c>
      <c r="D51" s="23">
        <v>1.3332999999999999E-2</v>
      </c>
      <c r="E51" s="16">
        <f t="shared" si="1"/>
        <v>10</v>
      </c>
    </row>
    <row r="52" spans="1:5">
      <c r="A52">
        <v>1883</v>
      </c>
      <c r="B52" s="3">
        <v>52.35</v>
      </c>
      <c r="C52" s="15">
        <v>0.10208</v>
      </c>
      <c r="D52" s="23">
        <v>0.24883</v>
      </c>
      <c r="E52" s="16">
        <f t="shared" si="1"/>
        <v>9.7962382445141056</v>
      </c>
    </row>
    <row r="53" spans="1:5">
      <c r="A53" s="2">
        <v>1884</v>
      </c>
      <c r="B53" s="4">
        <v>39.28</v>
      </c>
      <c r="C53" s="15">
        <v>0.10417</v>
      </c>
      <c r="D53" s="23">
        <v>0.66376999999999997</v>
      </c>
      <c r="E53" s="16">
        <f t="shared" si="1"/>
        <v>9.5996928098300849</v>
      </c>
    </row>
    <row r="54" spans="1:5">
      <c r="A54">
        <v>1885</v>
      </c>
      <c r="B54" s="3">
        <v>33.94</v>
      </c>
      <c r="C54" s="15">
        <v>0.10625</v>
      </c>
      <c r="D54" s="23">
        <v>1.0564</v>
      </c>
      <c r="E54" s="16">
        <f t="shared" si="1"/>
        <v>9.4117647058823533</v>
      </c>
    </row>
    <row r="55" spans="1:5">
      <c r="A55">
        <v>1886</v>
      </c>
      <c r="B55" s="3">
        <v>31.35</v>
      </c>
      <c r="C55" s="9">
        <v>0.10833</v>
      </c>
      <c r="D55" s="14">
        <v>1.2653000000000001</v>
      </c>
      <c r="E55" s="11">
        <f t="shared" si="1"/>
        <v>9.2310532631773281</v>
      </c>
    </row>
    <row r="56" spans="1:5">
      <c r="A56">
        <v>1887</v>
      </c>
      <c r="B56" s="3">
        <v>35.08</v>
      </c>
      <c r="C56" s="15">
        <v>0.11042</v>
      </c>
      <c r="D56" s="23">
        <v>1.2350000000000001</v>
      </c>
      <c r="E56" s="16">
        <f t="shared" si="1"/>
        <v>9.0563303749320774</v>
      </c>
    </row>
    <row r="57" spans="1:5">
      <c r="A57">
        <v>1888</v>
      </c>
      <c r="B57" s="3">
        <v>34.880000000000003</v>
      </c>
      <c r="C57" s="15">
        <v>0.1125</v>
      </c>
      <c r="D57" s="23">
        <v>1.0136000000000001</v>
      </c>
      <c r="E57" s="16">
        <f t="shared" si="1"/>
        <v>8.8888888888888893</v>
      </c>
    </row>
    <row r="58" spans="1:5">
      <c r="A58">
        <v>1889</v>
      </c>
      <c r="B58" s="3">
        <v>30.92</v>
      </c>
      <c r="C58" s="15">
        <v>0.11458</v>
      </c>
      <c r="D58" s="23">
        <v>0.72916999999999998</v>
      </c>
      <c r="E58" s="16">
        <f t="shared" si="1"/>
        <v>8.7275266189561869</v>
      </c>
    </row>
    <row r="59" spans="1:5">
      <c r="A59">
        <v>1890</v>
      </c>
      <c r="B59" s="3">
        <v>47.7</v>
      </c>
      <c r="C59" s="15">
        <v>0.11667</v>
      </c>
      <c r="D59" s="23">
        <v>0.54937999999999998</v>
      </c>
      <c r="E59" s="16">
        <f t="shared" si="1"/>
        <v>8.5711836804662731</v>
      </c>
    </row>
    <row r="60" spans="1:5">
      <c r="A60">
        <v>1891</v>
      </c>
      <c r="B60" s="3">
        <v>38.44</v>
      </c>
      <c r="C60" s="15">
        <v>0.11874999999999999</v>
      </c>
      <c r="D60" s="23">
        <v>0.60401000000000005</v>
      </c>
      <c r="E60" s="16">
        <f t="shared" si="1"/>
        <v>8.4210526315789469</v>
      </c>
    </row>
    <row r="61" spans="1:5">
      <c r="A61">
        <v>1892</v>
      </c>
      <c r="B61" s="3">
        <v>31.95</v>
      </c>
      <c r="C61" s="15">
        <v>0.12083000000000001</v>
      </c>
      <c r="D61" s="23">
        <v>0.89790999999999999</v>
      </c>
      <c r="E61" s="16">
        <f t="shared" si="1"/>
        <v>8.276090374906893</v>
      </c>
    </row>
    <row r="62" spans="1:5">
      <c r="A62">
        <v>1893</v>
      </c>
      <c r="B62" s="3">
        <v>44</v>
      </c>
      <c r="C62" s="15">
        <v>0.12292</v>
      </c>
      <c r="D62" s="23">
        <v>1.3013999999999999</v>
      </c>
      <c r="E62" s="16">
        <f t="shared" si="1"/>
        <v>8.1353726000650823</v>
      </c>
    </row>
    <row r="63" spans="1:5">
      <c r="A63">
        <v>1894</v>
      </c>
      <c r="B63" s="3">
        <v>26.59</v>
      </c>
      <c r="C63" s="15">
        <v>0.125</v>
      </c>
      <c r="D63" s="23">
        <v>1.6392</v>
      </c>
      <c r="E63" s="16">
        <f t="shared" si="1"/>
        <v>8</v>
      </c>
    </row>
    <row r="64" spans="1:5">
      <c r="A64">
        <v>1895</v>
      </c>
      <c r="B64" s="3">
        <v>29.33</v>
      </c>
      <c r="C64" s="9">
        <v>0.12708</v>
      </c>
      <c r="D64" s="14">
        <v>1.7881</v>
      </c>
      <c r="E64" s="11">
        <f t="shared" si="1"/>
        <v>7.8690588605602771</v>
      </c>
    </row>
    <row r="65" spans="1:5">
      <c r="A65">
        <v>1896</v>
      </c>
      <c r="B65" s="3">
        <v>34.479999999999997</v>
      </c>
      <c r="C65" s="15">
        <v>0.12917000000000001</v>
      </c>
      <c r="D65" s="23">
        <v>1.7105999999999999</v>
      </c>
      <c r="E65" s="16">
        <f t="shared" si="1"/>
        <v>7.7417356971432989</v>
      </c>
    </row>
    <row r="66" spans="1:5">
      <c r="A66">
        <v>1897</v>
      </c>
      <c r="B66" s="3">
        <v>43.89</v>
      </c>
      <c r="C66" s="15">
        <v>0.13125000000000001</v>
      </c>
      <c r="D66" s="23">
        <v>1.4442999999999999</v>
      </c>
      <c r="E66" s="16">
        <f t="shared" si="1"/>
        <v>7.6190476190476186</v>
      </c>
    </row>
    <row r="67" spans="1:5">
      <c r="A67">
        <v>1898</v>
      </c>
      <c r="B67" s="3">
        <v>38.97</v>
      </c>
      <c r="C67" s="15">
        <v>0.13333</v>
      </c>
      <c r="D67" s="23">
        <v>1.0831</v>
      </c>
      <c r="E67" s="16">
        <f t="shared" si="1"/>
        <v>7.5001875046876165</v>
      </c>
    </row>
    <row r="68" spans="1:5">
      <c r="A68">
        <v>1899</v>
      </c>
      <c r="B68" s="3">
        <v>34.69</v>
      </c>
      <c r="C68" s="15">
        <v>0.13542000000000001</v>
      </c>
      <c r="D68" s="23">
        <v>0.75285999999999997</v>
      </c>
      <c r="E68" s="16">
        <f t="shared" si="1"/>
        <v>7.3844336139418099</v>
      </c>
    </row>
    <row r="69" spans="1:5">
      <c r="A69">
        <v>1900</v>
      </c>
      <c r="B69" s="3">
        <v>27.78</v>
      </c>
      <c r="C69" s="15">
        <v>0.13750000000000001</v>
      </c>
      <c r="D69" s="23">
        <v>0.55806</v>
      </c>
      <c r="E69" s="16">
        <f t="shared" ref="E69:E132" si="3">1/C69</f>
        <v>7.2727272727272725</v>
      </c>
    </row>
    <row r="70" spans="1:5">
      <c r="A70">
        <v>1901</v>
      </c>
      <c r="B70" s="3">
        <v>17.989999999999998</v>
      </c>
      <c r="C70" s="15">
        <v>0.13958000000000001</v>
      </c>
      <c r="D70" s="23">
        <v>0.52607000000000004</v>
      </c>
      <c r="E70" s="16">
        <f t="shared" si="3"/>
        <v>7.1643501934374552</v>
      </c>
    </row>
    <row r="71" spans="1:5">
      <c r="A71">
        <v>1902</v>
      </c>
      <c r="B71" s="3">
        <v>37.299999999999997</v>
      </c>
      <c r="C71" s="15">
        <v>0.14166999999999999</v>
      </c>
      <c r="D71" s="23">
        <v>0.59977000000000003</v>
      </c>
      <c r="E71" s="16">
        <f t="shared" si="3"/>
        <v>7.0586574433542744</v>
      </c>
    </row>
    <row r="72" spans="1:5">
      <c r="A72">
        <v>1903</v>
      </c>
      <c r="B72" s="3">
        <v>34.69</v>
      </c>
      <c r="C72" s="15">
        <v>0.14374999999999999</v>
      </c>
      <c r="D72" s="23">
        <v>0.68647999999999998</v>
      </c>
      <c r="E72" s="16">
        <f t="shared" si="3"/>
        <v>6.9565217391304355</v>
      </c>
    </row>
    <row r="73" spans="1:5">
      <c r="A73">
        <v>1904</v>
      </c>
      <c r="B73" s="3">
        <v>20.54</v>
      </c>
      <c r="C73" s="15">
        <v>0.14582999999999999</v>
      </c>
      <c r="D73" s="23">
        <v>0.72219999999999995</v>
      </c>
      <c r="E73" s="16">
        <f t="shared" si="3"/>
        <v>6.8572995954193248</v>
      </c>
    </row>
    <row r="74" spans="1:5">
      <c r="A74">
        <v>1905</v>
      </c>
      <c r="B74" s="3">
        <v>38.69</v>
      </c>
      <c r="C74" s="15">
        <v>0.14792</v>
      </c>
      <c r="D74" s="23">
        <v>0.70901999999999998</v>
      </c>
      <c r="E74" s="16">
        <f t="shared" si="3"/>
        <v>6.760411032990806</v>
      </c>
    </row>
    <row r="75" spans="1:5">
      <c r="A75">
        <v>1906</v>
      </c>
      <c r="B75" s="3">
        <v>40.83</v>
      </c>
      <c r="C75" s="15">
        <v>0.15</v>
      </c>
      <c r="D75" s="23">
        <v>0.70401000000000002</v>
      </c>
      <c r="E75" s="16">
        <f t="shared" si="3"/>
        <v>6.666666666666667</v>
      </c>
    </row>
    <row r="76" spans="1:5">
      <c r="A76">
        <v>1907</v>
      </c>
      <c r="B76" s="3">
        <v>44.56</v>
      </c>
      <c r="C76" s="15">
        <v>0.15207999999999999</v>
      </c>
      <c r="D76" s="23">
        <v>0.76907999999999999</v>
      </c>
      <c r="E76" s="16">
        <f t="shared" si="3"/>
        <v>6.575486586007365</v>
      </c>
    </row>
    <row r="77" spans="1:5">
      <c r="A77">
        <v>1908</v>
      </c>
      <c r="B77" s="3">
        <v>27.29</v>
      </c>
      <c r="C77" s="15">
        <v>0.15417</v>
      </c>
      <c r="D77" s="23">
        <v>0.92162999999999995</v>
      </c>
      <c r="E77" s="16">
        <f t="shared" si="3"/>
        <v>6.4863462411623534</v>
      </c>
    </row>
    <row r="78" spans="1:5">
      <c r="A78">
        <v>1909</v>
      </c>
      <c r="B78" s="3">
        <v>37.43</v>
      </c>
      <c r="C78" s="15">
        <v>0.15625</v>
      </c>
      <c r="D78" s="23">
        <v>1.1259999999999999</v>
      </c>
      <c r="E78" s="16">
        <f t="shared" si="3"/>
        <v>6.4</v>
      </c>
    </row>
    <row r="79" spans="1:5">
      <c r="A79">
        <v>1910</v>
      </c>
      <c r="B79" s="3">
        <v>34.42</v>
      </c>
      <c r="C79" s="15">
        <v>0.15833</v>
      </c>
      <c r="D79" s="23">
        <v>1.3208</v>
      </c>
      <c r="E79" s="16">
        <f t="shared" si="3"/>
        <v>6.3159224404724315</v>
      </c>
    </row>
    <row r="80" spans="1:5">
      <c r="A80">
        <v>1911</v>
      </c>
      <c r="B80" s="3">
        <v>45.05</v>
      </c>
      <c r="C80" s="15">
        <v>0.16042000000000001</v>
      </c>
      <c r="D80" s="23">
        <v>1.4442999999999999</v>
      </c>
      <c r="E80" s="17">
        <f t="shared" si="3"/>
        <v>6.2336367036529108</v>
      </c>
    </row>
    <row r="81" spans="1:5">
      <c r="A81">
        <v>1912</v>
      </c>
      <c r="B81" s="3">
        <v>38.61</v>
      </c>
      <c r="C81" s="9">
        <v>0.16250000000000001</v>
      </c>
      <c r="D81" s="14">
        <v>1.4481999999999999</v>
      </c>
      <c r="E81" s="12">
        <f t="shared" si="3"/>
        <v>6.1538461538461533</v>
      </c>
    </row>
    <row r="82" spans="1:5">
      <c r="A82">
        <v>1913</v>
      </c>
      <c r="B82" s="3">
        <v>42.15</v>
      </c>
      <c r="C82" s="15">
        <v>0.16458</v>
      </c>
      <c r="D82" s="23">
        <v>1.3214999999999999</v>
      </c>
      <c r="E82" s="17">
        <f t="shared" si="3"/>
        <v>6.0760724267833268</v>
      </c>
    </row>
    <row r="83" spans="1:5">
      <c r="A83">
        <v>1914</v>
      </c>
      <c r="B83" s="3">
        <v>32.78</v>
      </c>
      <c r="C83" s="15">
        <v>0.16667000000000001</v>
      </c>
      <c r="D83" s="23">
        <v>1.1188</v>
      </c>
      <c r="E83" s="17">
        <f t="shared" si="3"/>
        <v>5.9998800023999515</v>
      </c>
    </row>
    <row r="84" spans="1:5">
      <c r="A84">
        <v>1915</v>
      </c>
      <c r="B84" s="3">
        <v>41.3</v>
      </c>
      <c r="C84" s="15">
        <v>0.16875000000000001</v>
      </c>
      <c r="D84" s="23">
        <v>0.94713999999999998</v>
      </c>
      <c r="E84" s="17">
        <f t="shared" si="3"/>
        <v>5.9259259259259256</v>
      </c>
    </row>
    <row r="85" spans="1:5">
      <c r="A85">
        <v>1916</v>
      </c>
      <c r="B85" s="3">
        <v>34.06</v>
      </c>
      <c r="C85" s="15">
        <v>0.17083000000000001</v>
      </c>
      <c r="D85" s="23">
        <v>0.89829999999999999</v>
      </c>
      <c r="E85" s="17">
        <f t="shared" si="3"/>
        <v>5.8537727565415905</v>
      </c>
    </row>
    <row r="86" spans="1:5">
      <c r="A86">
        <v>1917</v>
      </c>
      <c r="B86" s="3">
        <v>36.07</v>
      </c>
      <c r="C86" s="15">
        <v>0.17291999999999999</v>
      </c>
      <c r="D86" s="23">
        <v>0.98441999999999996</v>
      </c>
      <c r="E86" s="17">
        <f t="shared" si="3"/>
        <v>5.7830210501966226</v>
      </c>
    </row>
    <row r="87" spans="1:5">
      <c r="A87">
        <v>1918</v>
      </c>
      <c r="B87" s="3">
        <v>41.1</v>
      </c>
      <c r="C87" s="15">
        <v>0.17499999999999999</v>
      </c>
      <c r="D87" s="23">
        <v>1.1412</v>
      </c>
      <c r="E87" s="17">
        <f t="shared" si="3"/>
        <v>5.7142857142857144</v>
      </c>
    </row>
    <row r="88" spans="1:5">
      <c r="A88">
        <v>1916</v>
      </c>
      <c r="B88">
        <v>38.150000000000006</v>
      </c>
      <c r="C88" s="15">
        <v>0.17707999999999999</v>
      </c>
      <c r="D88" s="23">
        <v>1.2802</v>
      </c>
      <c r="E88" s="17">
        <f t="shared" si="3"/>
        <v>5.6471651231082003</v>
      </c>
    </row>
    <row r="89" spans="1:5">
      <c r="A89">
        <v>1917</v>
      </c>
      <c r="B89">
        <v>35.320000000000007</v>
      </c>
      <c r="C89" s="9">
        <v>0.17917</v>
      </c>
      <c r="D89" s="14">
        <v>1.3301000000000001</v>
      </c>
      <c r="E89" s="12">
        <f t="shared" si="3"/>
        <v>5.5812915108556123</v>
      </c>
    </row>
    <row r="90" spans="1:5">
      <c r="A90">
        <v>1918</v>
      </c>
      <c r="B90">
        <v>40.93</v>
      </c>
      <c r="C90" s="15">
        <v>0.18124999999999999</v>
      </c>
      <c r="D90" s="23">
        <v>1.2501</v>
      </c>
      <c r="E90" s="17">
        <f t="shared" si="3"/>
        <v>5.5172413793103452</v>
      </c>
    </row>
    <row r="91" spans="1:5">
      <c r="A91">
        <v>1919</v>
      </c>
      <c r="B91">
        <v>39.56</v>
      </c>
      <c r="C91" s="15">
        <v>0.18332999999999999</v>
      </c>
      <c r="D91" s="23">
        <v>1.0395000000000001</v>
      </c>
      <c r="E91" s="17">
        <f t="shared" si="3"/>
        <v>5.4546446299023623</v>
      </c>
    </row>
    <row r="92" spans="1:5">
      <c r="A92">
        <v>1920</v>
      </c>
      <c r="B92">
        <v>40.18</v>
      </c>
      <c r="C92" s="15">
        <v>0.18542</v>
      </c>
      <c r="D92" s="23">
        <v>0.74685000000000001</v>
      </c>
      <c r="E92" s="17">
        <f t="shared" si="3"/>
        <v>5.3931614712544489</v>
      </c>
    </row>
    <row r="93" spans="1:5">
      <c r="A93">
        <v>1921</v>
      </c>
      <c r="B93">
        <v>45.45</v>
      </c>
      <c r="C93" s="15">
        <v>0.1875</v>
      </c>
      <c r="D93" s="23">
        <v>0.45318000000000003</v>
      </c>
      <c r="E93" s="17">
        <f t="shared" si="3"/>
        <v>5.333333333333333</v>
      </c>
    </row>
    <row r="94" spans="1:5">
      <c r="A94">
        <v>1922</v>
      </c>
      <c r="B94">
        <v>36.589999999999996</v>
      </c>
      <c r="C94" s="15">
        <v>0.18958</v>
      </c>
      <c r="D94" s="23">
        <v>0.22705</v>
      </c>
      <c r="E94" s="17">
        <f t="shared" si="3"/>
        <v>5.274818018778352</v>
      </c>
    </row>
    <row r="95" spans="1:5">
      <c r="A95">
        <v>1923</v>
      </c>
      <c r="B95">
        <v>36.479999999999997</v>
      </c>
      <c r="C95" s="15">
        <v>0.19167000000000001</v>
      </c>
      <c r="D95" s="23">
        <v>9.1718999999999995E-2</v>
      </c>
      <c r="E95" s="17">
        <f t="shared" si="3"/>
        <v>5.2173005686857614</v>
      </c>
    </row>
    <row r="96" spans="1:5">
      <c r="A96">
        <v>1924</v>
      </c>
      <c r="B96">
        <v>33.850000000000009</v>
      </c>
      <c r="C96" s="15">
        <v>0.19375000000000001</v>
      </c>
      <c r="D96" s="23">
        <v>2.9654E-2</v>
      </c>
      <c r="E96" s="17">
        <f t="shared" si="3"/>
        <v>5.161290322580645</v>
      </c>
    </row>
    <row r="97" spans="1:5">
      <c r="A97">
        <v>1925</v>
      </c>
      <c r="B97">
        <v>39.08</v>
      </c>
      <c r="C97" s="15">
        <v>0.19583</v>
      </c>
      <c r="D97" s="23">
        <v>8.2117000000000006E-3</v>
      </c>
      <c r="E97" s="17">
        <f t="shared" si="3"/>
        <v>5.1064698973599549</v>
      </c>
    </row>
    <row r="98" spans="1:5">
      <c r="A98">
        <v>1926</v>
      </c>
      <c r="B98">
        <v>50.160000000000011</v>
      </c>
      <c r="C98" s="15">
        <v>0.19792000000000001</v>
      </c>
      <c r="D98" s="23">
        <v>2.5728000000000001E-3</v>
      </c>
      <c r="E98" s="17">
        <f t="shared" si="3"/>
        <v>5.0525464834276468</v>
      </c>
    </row>
    <row r="99" spans="1:5">
      <c r="A99">
        <v>1927</v>
      </c>
      <c r="B99">
        <v>46.839999999999996</v>
      </c>
      <c r="C99" s="15">
        <v>0.2</v>
      </c>
      <c r="D99" s="23">
        <v>6.7625999999999997E-3</v>
      </c>
      <c r="E99" s="17">
        <f t="shared" si="3"/>
        <v>5</v>
      </c>
    </row>
    <row r="100" spans="1:5">
      <c r="A100">
        <v>1928</v>
      </c>
      <c r="B100">
        <v>37.400000000000006</v>
      </c>
      <c r="C100" s="15">
        <v>0.20208000000000001</v>
      </c>
      <c r="D100" s="23">
        <v>3.0972E-2</v>
      </c>
      <c r="E100" s="17">
        <f t="shared" si="3"/>
        <v>4.9485352335708628</v>
      </c>
    </row>
    <row r="101" spans="1:5">
      <c r="A101">
        <v>1929</v>
      </c>
      <c r="B101">
        <v>46.71</v>
      </c>
      <c r="C101" s="15">
        <v>0.20416999999999999</v>
      </c>
      <c r="D101" s="23">
        <v>8.6513000000000007E-2</v>
      </c>
      <c r="E101" s="17">
        <f t="shared" si="3"/>
        <v>4.8978792182984767</v>
      </c>
    </row>
    <row r="102" spans="1:5">
      <c r="A102">
        <v>1930</v>
      </c>
      <c r="B102">
        <v>24.34</v>
      </c>
      <c r="C102" s="15">
        <v>0.20624999999999999</v>
      </c>
      <c r="D102" s="23">
        <v>0.16955000000000001</v>
      </c>
      <c r="E102" s="17">
        <f t="shared" si="3"/>
        <v>4.8484848484848486</v>
      </c>
    </row>
    <row r="103" spans="1:5">
      <c r="C103" s="15">
        <v>0.20832999999999999</v>
      </c>
      <c r="D103" s="23">
        <v>0.2576</v>
      </c>
      <c r="E103" s="17">
        <f t="shared" si="3"/>
        <v>4.80007680122882</v>
      </c>
    </row>
    <row r="104" spans="1:5">
      <c r="C104" s="15">
        <v>0.21042</v>
      </c>
      <c r="D104" s="23">
        <v>0.31952000000000003</v>
      </c>
      <c r="E104" s="17">
        <f t="shared" si="3"/>
        <v>4.7523999619808004</v>
      </c>
    </row>
    <row r="105" spans="1:5">
      <c r="C105" s="9">
        <v>0.21249999999999999</v>
      </c>
      <c r="D105" s="14">
        <v>0.33023999999999998</v>
      </c>
      <c r="E105" s="12">
        <f t="shared" si="3"/>
        <v>4.7058823529411766</v>
      </c>
    </row>
    <row r="106" spans="1:5">
      <c r="C106" s="15">
        <v>0.21457999999999999</v>
      </c>
      <c r="D106" s="23">
        <v>0.28455999999999998</v>
      </c>
      <c r="E106" s="17">
        <f t="shared" si="3"/>
        <v>4.6602665672476471</v>
      </c>
    </row>
    <row r="107" spans="1:5">
      <c r="C107" s="15">
        <v>0.21667</v>
      </c>
      <c r="D107" s="23">
        <v>0.20699999999999999</v>
      </c>
      <c r="E107" s="17">
        <f t="shared" si="3"/>
        <v>4.6153136105598378</v>
      </c>
    </row>
    <row r="108" spans="1:5">
      <c r="C108" s="15">
        <v>0.21875</v>
      </c>
      <c r="D108" s="23">
        <v>0.14757000000000001</v>
      </c>
      <c r="E108" s="17">
        <f t="shared" si="3"/>
        <v>4.5714285714285712</v>
      </c>
    </row>
    <row r="109" spans="1:5">
      <c r="C109" s="15">
        <v>0.22083</v>
      </c>
      <c r="D109" s="23">
        <v>0.15629000000000001</v>
      </c>
      <c r="E109" s="17">
        <f t="shared" si="3"/>
        <v>4.5283702395507861</v>
      </c>
    </row>
    <row r="110" spans="1:5">
      <c r="C110" s="15">
        <v>0.22292000000000001</v>
      </c>
      <c r="D110" s="23">
        <v>0.25220999999999999</v>
      </c>
      <c r="E110" s="17">
        <f t="shared" si="3"/>
        <v>4.4859142293199357</v>
      </c>
    </row>
    <row r="111" spans="1:5">
      <c r="C111" s="15">
        <v>0.22500000000000001</v>
      </c>
      <c r="D111" s="23">
        <v>0.41278999999999999</v>
      </c>
      <c r="E111" s="17">
        <f t="shared" si="3"/>
        <v>4.4444444444444446</v>
      </c>
    </row>
    <row r="112" spans="1:5">
      <c r="C112" s="15">
        <v>0.22708</v>
      </c>
      <c r="D112" s="23">
        <v>0.58796000000000004</v>
      </c>
      <c r="E112" s="17">
        <f t="shared" si="3"/>
        <v>4.4037343667429978</v>
      </c>
    </row>
    <row r="113" spans="3:5">
      <c r="C113" s="15">
        <v>0.22917000000000001</v>
      </c>
      <c r="D113" s="23">
        <v>0.72284999999999999</v>
      </c>
      <c r="E113" s="17">
        <f t="shared" si="3"/>
        <v>4.3635728934851858</v>
      </c>
    </row>
    <row r="114" spans="3:5">
      <c r="C114" s="9">
        <v>0.23125000000000001</v>
      </c>
      <c r="D114" s="14">
        <v>0.77585999999999999</v>
      </c>
      <c r="E114" s="12">
        <f t="shared" si="3"/>
        <v>4.3243243243243237</v>
      </c>
    </row>
    <row r="115" spans="3:5">
      <c r="C115" s="15">
        <v>0.23333000000000001</v>
      </c>
      <c r="D115" s="23">
        <v>0.73158000000000001</v>
      </c>
      <c r="E115" s="17">
        <f t="shared" si="3"/>
        <v>4.2857755110787297</v>
      </c>
    </row>
    <row r="116" spans="3:5">
      <c r="C116" s="15">
        <v>0.23541999999999999</v>
      </c>
      <c r="D116" s="23">
        <v>0.60787999999999998</v>
      </c>
      <c r="E116" s="17">
        <f t="shared" si="3"/>
        <v>4.2477274658057942</v>
      </c>
    </row>
    <row r="117" spans="3:5">
      <c r="C117" s="15">
        <v>0.23749999999999999</v>
      </c>
      <c r="D117" s="23">
        <v>0.44790000000000002</v>
      </c>
      <c r="E117" s="17">
        <f t="shared" si="3"/>
        <v>4.2105263157894735</v>
      </c>
    </row>
    <row r="118" spans="3:5">
      <c r="C118" s="15">
        <v>0.23957999999999999</v>
      </c>
      <c r="D118" s="23">
        <v>0.29729</v>
      </c>
      <c r="E118" s="17">
        <f t="shared" si="3"/>
        <v>4.1739711161198763</v>
      </c>
    </row>
    <row r="119" spans="3:5">
      <c r="C119" s="15">
        <v>0.24167</v>
      </c>
      <c r="D119" s="23">
        <v>0.18423999999999999</v>
      </c>
      <c r="E119" s="17">
        <f t="shared" si="3"/>
        <v>4.1378739603591672</v>
      </c>
    </row>
    <row r="120" spans="3:5">
      <c r="C120" s="15">
        <v>0.24374999999999999</v>
      </c>
      <c r="D120" s="23">
        <v>0.11507000000000001</v>
      </c>
      <c r="E120" s="17">
        <f t="shared" si="3"/>
        <v>4.1025641025641031</v>
      </c>
    </row>
    <row r="121" spans="3:5">
      <c r="C121" s="15">
        <v>0.24582999999999999</v>
      </c>
      <c r="D121" s="23">
        <v>8.1794000000000006E-2</v>
      </c>
      <c r="E121" s="17">
        <f t="shared" si="3"/>
        <v>4.0678517674815931</v>
      </c>
    </row>
    <row r="122" spans="3:5">
      <c r="C122" s="15">
        <v>0.24792</v>
      </c>
      <c r="D122" s="23">
        <v>7.2443999999999995E-2</v>
      </c>
      <c r="E122" s="17">
        <f t="shared" si="3"/>
        <v>4.0335592126492417</v>
      </c>
    </row>
    <row r="123" spans="3:5">
      <c r="C123" s="15">
        <v>0.25</v>
      </c>
      <c r="D123" s="23">
        <v>7.8034000000000006E-2</v>
      </c>
      <c r="E123" s="17">
        <f t="shared" si="3"/>
        <v>4</v>
      </c>
    </row>
    <row r="124" spans="3:5">
      <c r="C124" s="15">
        <v>0.25208000000000003</v>
      </c>
      <c r="D124" s="23">
        <v>9.3891000000000002E-2</v>
      </c>
      <c r="E124" s="17">
        <f t="shared" si="3"/>
        <v>3.9669946048873368</v>
      </c>
    </row>
    <row r="125" spans="3:5">
      <c r="C125" s="15">
        <v>0.25417000000000001</v>
      </c>
      <c r="D125" s="23">
        <v>0.11654</v>
      </c>
      <c r="E125" s="17">
        <f t="shared" si="3"/>
        <v>3.9343746311523784</v>
      </c>
    </row>
    <row r="126" spans="3:5">
      <c r="C126" s="15">
        <v>0.25624999999999998</v>
      </c>
      <c r="D126" s="23">
        <v>0.14201</v>
      </c>
      <c r="E126" s="17">
        <f t="shared" si="3"/>
        <v>3.9024390243902443</v>
      </c>
    </row>
    <row r="127" spans="3:5">
      <c r="C127" s="15">
        <v>0.25833</v>
      </c>
      <c r="D127" s="23">
        <v>0.17047000000000001</v>
      </c>
      <c r="E127" s="17">
        <f t="shared" si="3"/>
        <v>3.8710176905508455</v>
      </c>
    </row>
    <row r="128" spans="3:5">
      <c r="C128" s="15">
        <v>0.26041999999999998</v>
      </c>
      <c r="D128" s="23">
        <v>0.21371000000000001</v>
      </c>
      <c r="E128" s="17">
        <f t="shared" si="3"/>
        <v>3.8399508486291376</v>
      </c>
    </row>
    <row r="129" spans="3:5">
      <c r="C129" s="15">
        <v>0.26250000000000001</v>
      </c>
      <c r="D129" s="23">
        <v>0.29842000000000002</v>
      </c>
      <c r="E129" s="17">
        <f t="shared" si="3"/>
        <v>3.8095238095238093</v>
      </c>
    </row>
    <row r="130" spans="3:5">
      <c r="C130" s="15">
        <v>0.26457999999999998</v>
      </c>
      <c r="D130" s="23">
        <v>0.46427000000000002</v>
      </c>
      <c r="E130" s="17">
        <f t="shared" si="3"/>
        <v>3.7795751757502458</v>
      </c>
    </row>
    <row r="131" spans="3:5">
      <c r="C131" s="15">
        <v>0.26667000000000002</v>
      </c>
      <c r="D131" s="23">
        <v>0.75839999999999996</v>
      </c>
      <c r="E131" s="17">
        <f t="shared" si="3"/>
        <v>3.7499531255859297</v>
      </c>
    </row>
    <row r="132" spans="3:5">
      <c r="C132" s="15">
        <v>0.26874999999999999</v>
      </c>
      <c r="D132" s="23">
        <v>1.2197</v>
      </c>
      <c r="E132" s="17">
        <f t="shared" si="3"/>
        <v>3.7209302325581395</v>
      </c>
    </row>
    <row r="133" spans="3:5">
      <c r="C133" s="15">
        <v>0.27083000000000002</v>
      </c>
      <c r="D133" s="23">
        <v>1.8467</v>
      </c>
      <c r="E133" s="17">
        <f t="shared" ref="E133:E163" si="4">1/C133</f>
        <v>3.6923531366539892</v>
      </c>
    </row>
    <row r="134" spans="3:5">
      <c r="C134" s="15">
        <v>0.27292</v>
      </c>
      <c r="D134" s="23">
        <v>2.5629</v>
      </c>
      <c r="E134" s="17">
        <f t="shared" si="4"/>
        <v>3.664077385314378</v>
      </c>
    </row>
    <row r="135" spans="3:5">
      <c r="C135" s="15">
        <v>0.27500000000000002</v>
      </c>
      <c r="D135" s="23">
        <v>3.2181999999999999</v>
      </c>
      <c r="E135" s="17">
        <f t="shared" si="4"/>
        <v>3.6363636363636362</v>
      </c>
    </row>
    <row r="136" spans="3:5">
      <c r="C136" s="15">
        <v>0.27707999999999999</v>
      </c>
      <c r="D136" s="23">
        <v>3.6459999999999999</v>
      </c>
      <c r="E136" s="17">
        <f t="shared" si="4"/>
        <v>3.609065973726</v>
      </c>
    </row>
    <row r="137" spans="3:5">
      <c r="C137" s="9">
        <v>0.27916999999999997</v>
      </c>
      <c r="D137" s="14">
        <v>3.7444000000000002</v>
      </c>
      <c r="E137" s="12">
        <f t="shared" si="4"/>
        <v>3.5820467815309671</v>
      </c>
    </row>
    <row r="138" spans="3:5">
      <c r="C138" s="15">
        <v>0.28125</v>
      </c>
      <c r="D138" s="23">
        <v>3.5144000000000002</v>
      </c>
      <c r="E138" s="17">
        <f t="shared" si="4"/>
        <v>3.5555555555555554</v>
      </c>
    </row>
    <row r="139" spans="3:5">
      <c r="C139" s="15">
        <v>0.28333000000000003</v>
      </c>
      <c r="D139" s="23">
        <v>3.0385</v>
      </c>
      <c r="E139" s="17">
        <f t="shared" si="4"/>
        <v>3.5294532876857372</v>
      </c>
    </row>
    <row r="140" spans="3:5">
      <c r="C140" s="15">
        <v>0.28542000000000001</v>
      </c>
      <c r="D140" s="23">
        <v>2.4379</v>
      </c>
      <c r="E140" s="17">
        <f t="shared" si="4"/>
        <v>3.503608716978488</v>
      </c>
    </row>
    <row r="141" spans="3:5">
      <c r="C141" s="15">
        <v>0.28749999999999998</v>
      </c>
      <c r="D141" s="23">
        <v>1.8420000000000001</v>
      </c>
      <c r="E141" s="17">
        <f t="shared" si="4"/>
        <v>3.4782608695652177</v>
      </c>
    </row>
    <row r="142" spans="3:5">
      <c r="C142" s="15">
        <v>0.28958</v>
      </c>
      <c r="D142" s="23">
        <v>1.3697999999999999</v>
      </c>
      <c r="E142" s="17">
        <f t="shared" si="4"/>
        <v>3.4532771600248635</v>
      </c>
    </row>
    <row r="143" spans="3:5">
      <c r="C143" s="15">
        <v>0.29166999999999998</v>
      </c>
      <c r="D143" s="23">
        <v>1.1012999999999999</v>
      </c>
      <c r="E143" s="17">
        <f t="shared" si="4"/>
        <v>3.4285322453457678</v>
      </c>
    </row>
    <row r="144" spans="3:5">
      <c r="C144" s="15">
        <v>0.29375000000000001</v>
      </c>
      <c r="D144" s="23">
        <v>1.0382</v>
      </c>
      <c r="E144" s="17">
        <f t="shared" si="4"/>
        <v>3.4042553191489362</v>
      </c>
    </row>
    <row r="145" spans="3:5">
      <c r="C145" s="15">
        <v>0.29582999999999998</v>
      </c>
      <c r="D145" s="23">
        <v>1.0941000000000001</v>
      </c>
      <c r="E145" s="17">
        <f t="shared" si="4"/>
        <v>3.3803197782510228</v>
      </c>
    </row>
    <row r="146" spans="3:5">
      <c r="C146" s="15">
        <v>0.29792000000000002</v>
      </c>
      <c r="D146" s="23">
        <v>1.1400999999999999</v>
      </c>
      <c r="E146" s="17">
        <f t="shared" si="4"/>
        <v>3.3566058002148225</v>
      </c>
    </row>
    <row r="147" spans="3:5">
      <c r="C147" s="15">
        <v>0.3</v>
      </c>
      <c r="D147" s="23">
        <v>1.0773999999999999</v>
      </c>
      <c r="E147" s="17">
        <f t="shared" si="4"/>
        <v>3.3333333333333335</v>
      </c>
    </row>
    <row r="148" spans="3:5">
      <c r="C148" s="15">
        <v>0.30208000000000002</v>
      </c>
      <c r="D148" s="23">
        <v>0.88341000000000003</v>
      </c>
      <c r="E148" s="17">
        <f t="shared" si="4"/>
        <v>3.3103813559322033</v>
      </c>
    </row>
    <row r="149" spans="3:5">
      <c r="C149" s="15">
        <v>0.30417</v>
      </c>
      <c r="D149" s="23">
        <v>0.60875000000000001</v>
      </c>
      <c r="E149" s="17">
        <f t="shared" si="4"/>
        <v>3.2876352039977643</v>
      </c>
    </row>
    <row r="150" spans="3:5">
      <c r="C150" s="15">
        <v>0.30625000000000002</v>
      </c>
      <c r="D150" s="23">
        <v>0.34344000000000002</v>
      </c>
      <c r="E150" s="17">
        <f t="shared" si="4"/>
        <v>3.2653061224489792</v>
      </c>
    </row>
    <row r="151" spans="3:5">
      <c r="C151" s="15">
        <v>0.30832999999999999</v>
      </c>
      <c r="D151" s="23">
        <v>0.17576</v>
      </c>
      <c r="E151" s="17">
        <f t="shared" si="4"/>
        <v>3.2432783057114132</v>
      </c>
    </row>
    <row r="152" spans="3:5">
      <c r="C152" s="15">
        <v>0.31041999999999997</v>
      </c>
      <c r="D152" s="23">
        <v>0.15490999999999999</v>
      </c>
      <c r="E152" s="17">
        <f t="shared" si="4"/>
        <v>3.2214419174022293</v>
      </c>
    </row>
    <row r="153" spans="3:5">
      <c r="C153" s="15">
        <v>0.3125</v>
      </c>
      <c r="D153" s="23">
        <v>0.27088000000000001</v>
      </c>
      <c r="E153" s="17">
        <f t="shared" si="4"/>
        <v>3.2</v>
      </c>
    </row>
    <row r="154" spans="3:5">
      <c r="C154" s="15">
        <v>0.31458000000000003</v>
      </c>
      <c r="D154" s="23">
        <v>0.46331</v>
      </c>
      <c r="E154" s="17">
        <f t="shared" si="4"/>
        <v>3.1788416301099875</v>
      </c>
    </row>
    <row r="155" spans="3:5">
      <c r="C155" s="15">
        <v>0.31667000000000001</v>
      </c>
      <c r="D155" s="23">
        <v>0.64925999999999995</v>
      </c>
      <c r="E155" s="17">
        <f t="shared" si="4"/>
        <v>3.1578614961947769</v>
      </c>
    </row>
    <row r="156" spans="3:5">
      <c r="C156" s="15">
        <v>0.31874999999999998</v>
      </c>
      <c r="D156" s="23">
        <v>0.75119000000000002</v>
      </c>
      <c r="E156" s="17">
        <f t="shared" si="4"/>
        <v>3.1372549019607847</v>
      </c>
    </row>
    <row r="157" spans="3:5">
      <c r="C157" s="15">
        <v>0.32083</v>
      </c>
      <c r="D157" s="23">
        <v>0.72038000000000002</v>
      </c>
      <c r="E157" s="17">
        <f t="shared" si="4"/>
        <v>3.1169155004207836</v>
      </c>
    </row>
    <row r="158" spans="3:5">
      <c r="C158" s="15">
        <v>0.32291999999999998</v>
      </c>
      <c r="D158" s="23">
        <v>0.55828999999999995</v>
      </c>
      <c r="E158" s="17">
        <f t="shared" si="4"/>
        <v>3.09674222717701</v>
      </c>
    </row>
    <row r="159" spans="3:5">
      <c r="C159" s="15">
        <v>0.32500000000000001</v>
      </c>
      <c r="D159" s="23">
        <v>0.32638</v>
      </c>
      <c r="E159" s="17">
        <f t="shared" si="4"/>
        <v>3.0769230769230766</v>
      </c>
    </row>
    <row r="160" spans="3:5">
      <c r="C160" s="15">
        <v>0.32707999999999998</v>
      </c>
      <c r="D160" s="23">
        <v>0.12470000000000001</v>
      </c>
      <c r="E160" s="17">
        <f t="shared" si="4"/>
        <v>3.0573559985324694</v>
      </c>
    </row>
    <row r="161" spans="3:5">
      <c r="C161" s="15">
        <v>0.32917000000000002</v>
      </c>
      <c r="D161" s="23">
        <v>4.5644999999999998E-2</v>
      </c>
      <c r="E161" s="17">
        <f t="shared" si="4"/>
        <v>3.0379439195552447</v>
      </c>
    </row>
    <row r="162" spans="3:5">
      <c r="C162" s="15">
        <v>0.33124999999999999</v>
      </c>
      <c r="D162" s="23">
        <v>0.13805000000000001</v>
      </c>
      <c r="E162" s="17">
        <f t="shared" si="4"/>
        <v>3.0188679245283021</v>
      </c>
    </row>
    <row r="163" spans="3:5">
      <c r="C163" s="15">
        <v>0.33333000000000002</v>
      </c>
      <c r="D163" s="23">
        <v>0.39738000000000001</v>
      </c>
      <c r="E163" s="17">
        <f t="shared" si="4"/>
        <v>3.0000300003000029</v>
      </c>
    </row>
    <row r="164" spans="3:5">
      <c r="C164" s="15"/>
      <c r="D164" s="23"/>
      <c r="E164" s="17"/>
    </row>
    <row r="165" spans="3:5">
      <c r="C165" s="15"/>
      <c r="D165" s="23"/>
      <c r="E165" s="17"/>
    </row>
    <row r="166" spans="3:5">
      <c r="C166" s="15"/>
      <c r="D166" s="23"/>
      <c r="E166" s="17"/>
    </row>
    <row r="167" spans="3:5">
      <c r="C167" s="15"/>
      <c r="D167" s="23"/>
      <c r="E167" s="17"/>
    </row>
    <row r="168" spans="3:5">
      <c r="C168" s="15"/>
      <c r="D168" s="23"/>
      <c r="E168" s="17"/>
    </row>
    <row r="169" spans="3:5">
      <c r="C169" s="15"/>
      <c r="D169" s="23"/>
      <c r="E169" s="17"/>
    </row>
    <row r="170" spans="3:5">
      <c r="C170" s="15"/>
      <c r="D170" s="23"/>
      <c r="E170" s="17"/>
    </row>
    <row r="171" spans="3:5">
      <c r="C171" s="15"/>
      <c r="D171" s="23"/>
      <c r="E171" s="17"/>
    </row>
    <row r="172" spans="3:5">
      <c r="C172" s="15"/>
      <c r="D172" s="23"/>
      <c r="E172" s="17"/>
    </row>
    <row r="173" spans="3:5">
      <c r="C173" s="15"/>
      <c r="D173" s="23"/>
      <c r="E173" s="17"/>
    </row>
    <row r="174" spans="3:5">
      <c r="C174" s="15"/>
      <c r="D174" s="23"/>
      <c r="E174" s="17"/>
    </row>
    <row r="175" spans="3:5">
      <c r="C175" s="15"/>
      <c r="D175" s="23"/>
      <c r="E175" s="17"/>
    </row>
    <row r="176" spans="3:5">
      <c r="C176" s="15"/>
      <c r="D176" s="23"/>
      <c r="E176" s="17"/>
    </row>
    <row r="177" spans="3:5">
      <c r="C177" s="15"/>
      <c r="D177" s="23"/>
      <c r="E177" s="17"/>
    </row>
    <row r="178" spans="3:5">
      <c r="C178" s="15"/>
      <c r="D178" s="23"/>
      <c r="E178" s="17"/>
    </row>
    <row r="179" spans="3:5">
      <c r="C179" s="15"/>
      <c r="D179" s="23"/>
      <c r="E179" s="17"/>
    </row>
    <row r="180" spans="3:5">
      <c r="C180" s="15"/>
      <c r="D180" s="23"/>
      <c r="E180" s="17"/>
    </row>
    <row r="181" spans="3:5">
      <c r="C181" s="15"/>
      <c r="D181" s="23"/>
      <c r="E181" s="17"/>
    </row>
    <row r="182" spans="3:5">
      <c r="C182" s="15"/>
      <c r="D182" s="23"/>
      <c r="E182" s="17"/>
    </row>
    <row r="183" spans="3:5">
      <c r="C183" s="15"/>
      <c r="D183" s="23"/>
      <c r="E183" s="17"/>
    </row>
    <row r="184" spans="3:5">
      <c r="C184" s="15"/>
      <c r="D184" s="23"/>
      <c r="E184" s="17"/>
    </row>
    <row r="185" spans="3:5">
      <c r="C185" s="15"/>
      <c r="D185" s="23"/>
      <c r="E185" s="17"/>
    </row>
    <row r="186" spans="3:5">
      <c r="C186" s="15"/>
      <c r="D186" s="23"/>
      <c r="E186" s="17"/>
    </row>
    <row r="187" spans="3:5">
      <c r="C187" s="15"/>
      <c r="D187" s="23"/>
      <c r="E187" s="17"/>
    </row>
    <row r="188" spans="3:5">
      <c r="C188" s="15"/>
      <c r="D188" s="23"/>
      <c r="E188" s="17"/>
    </row>
    <row r="189" spans="3:5">
      <c r="C189" s="15"/>
      <c r="D189" s="23"/>
      <c r="E189" s="17"/>
    </row>
    <row r="190" spans="3:5">
      <c r="C190" s="15"/>
      <c r="D190" s="23"/>
      <c r="E190" s="17"/>
    </row>
    <row r="191" spans="3:5">
      <c r="C191" s="15"/>
      <c r="D191" s="23"/>
      <c r="E191" s="17"/>
    </row>
    <row r="192" spans="3:5">
      <c r="C192" s="15"/>
      <c r="D192" s="23"/>
      <c r="E192" s="17"/>
    </row>
    <row r="193" spans="3:5">
      <c r="C193" s="15"/>
      <c r="D193" s="23"/>
      <c r="E193" s="17"/>
    </row>
    <row r="194" spans="3:5">
      <c r="C194" s="15"/>
      <c r="D194" s="23"/>
      <c r="E194" s="17"/>
    </row>
    <row r="195" spans="3:5">
      <c r="C195" s="15"/>
      <c r="D195" s="23"/>
      <c r="E195" s="17"/>
    </row>
    <row r="196" spans="3:5">
      <c r="C196" s="15"/>
      <c r="D196" s="23"/>
      <c r="E196" s="17"/>
    </row>
    <row r="197" spans="3:5">
      <c r="C197" s="15"/>
      <c r="D197" s="23"/>
      <c r="E197" s="17"/>
    </row>
    <row r="198" spans="3:5">
      <c r="C198" s="15"/>
      <c r="D198" s="23"/>
      <c r="E198" s="17"/>
    </row>
    <row r="199" spans="3:5">
      <c r="C199" s="15"/>
      <c r="D199" s="23"/>
      <c r="E199" s="17"/>
    </row>
    <row r="200" spans="3:5">
      <c r="C200" s="15"/>
      <c r="D200" s="23"/>
      <c r="E200" s="17"/>
    </row>
    <row r="201" spans="3:5">
      <c r="C201" s="15"/>
      <c r="D201" s="23"/>
      <c r="E201" s="17"/>
    </row>
    <row r="202" spans="3:5">
      <c r="C202" s="15"/>
      <c r="D202" s="23"/>
      <c r="E202" s="17"/>
    </row>
    <row r="203" spans="3:5">
      <c r="C203" s="15"/>
      <c r="D203" s="23"/>
      <c r="E203" s="17"/>
    </row>
    <row r="204" spans="3:5">
      <c r="C204" s="15"/>
      <c r="D204" s="23"/>
      <c r="E204" s="17"/>
    </row>
    <row r="205" spans="3:5">
      <c r="C205" s="15"/>
      <c r="D205" s="23"/>
      <c r="E205" s="17"/>
    </row>
    <row r="206" spans="3:5">
      <c r="C206" s="15"/>
      <c r="D206" s="23"/>
      <c r="E206" s="17"/>
    </row>
    <row r="207" spans="3:5">
      <c r="C207" s="15"/>
      <c r="D207" s="23"/>
      <c r="E207" s="17"/>
    </row>
    <row r="208" spans="3:5">
      <c r="C208" s="15"/>
      <c r="D208" s="23"/>
      <c r="E208" s="17"/>
    </row>
    <row r="209" spans="3:5">
      <c r="C209" s="15"/>
      <c r="D209" s="23"/>
      <c r="E209" s="17"/>
    </row>
    <row r="210" spans="3:5">
      <c r="C210" s="15"/>
      <c r="D210" s="23"/>
      <c r="E210" s="17"/>
    </row>
    <row r="211" spans="3:5">
      <c r="C211" s="15"/>
      <c r="D211" s="23"/>
      <c r="E211" s="17"/>
    </row>
    <row r="212" spans="3:5">
      <c r="C212" s="15"/>
      <c r="D212" s="23"/>
      <c r="E212" s="17"/>
    </row>
    <row r="213" spans="3:5">
      <c r="C213" s="15"/>
      <c r="D213" s="23"/>
      <c r="E213" s="17"/>
    </row>
    <row r="214" spans="3:5">
      <c r="C214" s="15"/>
      <c r="D214" s="23"/>
      <c r="E214" s="17"/>
    </row>
    <row r="215" spans="3:5">
      <c r="C215" s="15"/>
      <c r="D215" s="23"/>
      <c r="E215" s="17"/>
    </row>
    <row r="216" spans="3:5">
      <c r="C216" s="15"/>
      <c r="D216" s="23"/>
      <c r="E216" s="17"/>
    </row>
    <row r="217" spans="3:5">
      <c r="C217" s="15"/>
      <c r="D217" s="23"/>
      <c r="E217" s="17"/>
    </row>
    <row r="218" spans="3:5">
      <c r="C218" s="15"/>
      <c r="D218" s="23"/>
      <c r="E218" s="17"/>
    </row>
    <row r="219" spans="3:5">
      <c r="C219" s="15"/>
      <c r="D219" s="23"/>
      <c r="E219" s="17"/>
    </row>
    <row r="220" spans="3:5">
      <c r="C220" s="15"/>
      <c r="D220" s="23"/>
      <c r="E220" s="17"/>
    </row>
    <row r="221" spans="3:5">
      <c r="C221" s="15"/>
      <c r="D221" s="23"/>
      <c r="E221" s="17"/>
    </row>
    <row r="222" spans="3:5">
      <c r="C222" s="15"/>
      <c r="D222" s="23"/>
      <c r="E222" s="17"/>
    </row>
    <row r="223" spans="3:5">
      <c r="C223" s="15"/>
      <c r="D223" s="23"/>
      <c r="E223" s="17"/>
    </row>
    <row r="224" spans="3:5">
      <c r="C224" s="15"/>
      <c r="D224" s="23"/>
      <c r="E224" s="17"/>
    </row>
    <row r="225" spans="3:5">
      <c r="C225" s="15"/>
      <c r="D225" s="23"/>
      <c r="E225" s="17"/>
    </row>
    <row r="226" spans="3:5">
      <c r="C226" s="15"/>
      <c r="D226" s="23"/>
      <c r="E226" s="17"/>
    </row>
    <row r="227" spans="3:5">
      <c r="C227" s="15"/>
      <c r="D227" s="23"/>
      <c r="E227" s="17"/>
    </row>
    <row r="228" spans="3:5">
      <c r="C228" s="15"/>
      <c r="D228" s="23"/>
      <c r="E228" s="17"/>
    </row>
    <row r="229" spans="3:5">
      <c r="C229" s="15"/>
      <c r="D229" s="23"/>
      <c r="E229" s="17"/>
    </row>
    <row r="230" spans="3:5">
      <c r="C230" s="15"/>
      <c r="D230" s="23"/>
      <c r="E230" s="17"/>
    </row>
    <row r="231" spans="3:5">
      <c r="C231" s="15"/>
      <c r="D231" s="23"/>
      <c r="E231" s="17"/>
    </row>
    <row r="232" spans="3:5">
      <c r="C232" s="15"/>
      <c r="D232" s="23"/>
      <c r="E232" s="17"/>
    </row>
    <row r="233" spans="3:5">
      <c r="C233" s="15"/>
      <c r="D233" s="23"/>
      <c r="E233" s="17"/>
    </row>
    <row r="234" spans="3:5">
      <c r="C234" s="15"/>
      <c r="D234" s="23"/>
      <c r="E234" s="17"/>
    </row>
    <row r="235" spans="3:5">
      <c r="C235" s="15"/>
      <c r="D235" s="23"/>
      <c r="E235" s="17"/>
    </row>
    <row r="236" spans="3:5">
      <c r="C236" s="15"/>
      <c r="D236" s="23"/>
      <c r="E236" s="17"/>
    </row>
    <row r="237" spans="3:5">
      <c r="C237" s="15"/>
      <c r="D237" s="23"/>
      <c r="E237" s="17"/>
    </row>
    <row r="238" spans="3:5">
      <c r="C238" s="15"/>
      <c r="D238" s="23"/>
      <c r="E238" s="17"/>
    </row>
    <row r="239" spans="3:5">
      <c r="C239" s="15"/>
      <c r="D239" s="23"/>
      <c r="E239" s="17"/>
    </row>
    <row r="240" spans="3:5">
      <c r="C240" s="15"/>
      <c r="D240" s="23"/>
      <c r="E240" s="17"/>
    </row>
    <row r="241" spans="3:5">
      <c r="C241" s="15"/>
      <c r="D241" s="23"/>
      <c r="E241" s="17"/>
    </row>
    <row r="242" spans="3:5">
      <c r="C242" s="15"/>
      <c r="D242" s="23"/>
      <c r="E242" s="17"/>
    </row>
    <row r="243" spans="3:5">
      <c r="C243" s="15"/>
      <c r="D243" s="23"/>
      <c r="E243" s="17"/>
    </row>
    <row r="244" spans="3:5">
      <c r="C244" s="15"/>
      <c r="D244" s="23"/>
      <c r="E244" s="17"/>
    </row>
    <row r="245" spans="3:5">
      <c r="C245" s="15"/>
      <c r="D245" s="23"/>
      <c r="E245" s="17"/>
    </row>
    <row r="246" spans="3:5">
      <c r="C246" s="15"/>
      <c r="D246" s="23"/>
      <c r="E246" s="17"/>
    </row>
    <row r="247" spans="3:5">
      <c r="C247" s="15"/>
      <c r="D247" s="23"/>
      <c r="E247" s="17"/>
    </row>
    <row r="248" spans="3:5">
      <c r="C248" s="15"/>
      <c r="D248" s="23"/>
      <c r="E248" s="17"/>
    </row>
    <row r="249" spans="3:5">
      <c r="C249" s="15"/>
      <c r="D249" s="23"/>
      <c r="E249" s="17"/>
    </row>
    <row r="250" spans="3:5">
      <c r="C250" s="15"/>
      <c r="D250" s="23"/>
      <c r="E250" s="17"/>
    </row>
    <row r="251" spans="3:5">
      <c r="C251" s="15"/>
      <c r="D251" s="23"/>
      <c r="E251" s="17"/>
    </row>
    <row r="252" spans="3:5">
      <c r="C252" s="15"/>
      <c r="D252" s="23"/>
      <c r="E252" s="17"/>
    </row>
    <row r="253" spans="3:5">
      <c r="C253" s="15"/>
      <c r="D253" s="23"/>
      <c r="E253" s="17"/>
    </row>
    <row r="254" spans="3:5">
      <c r="C254" s="15"/>
      <c r="D254" s="23"/>
      <c r="E254" s="17"/>
    </row>
    <row r="255" spans="3:5">
      <c r="C255" s="15"/>
      <c r="D255" s="23"/>
      <c r="E255" s="17"/>
    </row>
    <row r="256" spans="3:5">
      <c r="C256" s="15"/>
      <c r="D256" s="23"/>
      <c r="E256" s="17"/>
    </row>
    <row r="257" spans="3:5">
      <c r="C257" s="15"/>
      <c r="D257" s="23"/>
      <c r="E257" s="17"/>
    </row>
    <row r="258" spans="3:5">
      <c r="C258" s="15"/>
      <c r="D258" s="23"/>
      <c r="E258" s="17"/>
    </row>
    <row r="259" spans="3:5">
      <c r="C259" s="15"/>
      <c r="D259" s="23"/>
      <c r="E259" s="17"/>
    </row>
    <row r="260" spans="3:5">
      <c r="C260" s="15"/>
      <c r="D260" s="23"/>
      <c r="E260" s="17"/>
    </row>
    <row r="261" spans="3:5">
      <c r="C261" s="15"/>
      <c r="D261" s="23"/>
      <c r="E261" s="17"/>
    </row>
    <row r="262" spans="3:5">
      <c r="C262" s="15"/>
      <c r="D262" s="23"/>
      <c r="E262" s="17"/>
    </row>
    <row r="263" spans="3:5">
      <c r="C263" s="15"/>
      <c r="D263" s="23"/>
      <c r="E263" s="17"/>
    </row>
    <row r="264" spans="3:5">
      <c r="C264" s="15"/>
      <c r="D264" s="23"/>
      <c r="E264" s="17"/>
    </row>
    <row r="265" spans="3:5">
      <c r="C265" s="15"/>
      <c r="D265" s="23"/>
      <c r="E265" s="17"/>
    </row>
    <row r="266" spans="3:5">
      <c r="C266" s="15"/>
      <c r="D266" s="23"/>
      <c r="E266" s="17"/>
    </row>
    <row r="267" spans="3:5">
      <c r="C267" s="15"/>
      <c r="D267" s="23"/>
      <c r="E267" s="17"/>
    </row>
    <row r="268" spans="3:5">
      <c r="C268" s="15"/>
      <c r="D268" s="23"/>
      <c r="E268" s="17"/>
    </row>
    <row r="269" spans="3:5">
      <c r="C269" s="15"/>
      <c r="D269" s="23"/>
      <c r="E269" s="17"/>
    </row>
    <row r="270" spans="3:5">
      <c r="C270" s="15"/>
      <c r="D270" s="23"/>
      <c r="E270" s="17"/>
    </row>
    <row r="271" spans="3:5">
      <c r="C271" s="15"/>
      <c r="D271" s="23"/>
      <c r="E271" s="17"/>
    </row>
    <row r="272" spans="3:5">
      <c r="C272" s="15"/>
      <c r="D272" s="23"/>
      <c r="E272" s="17"/>
    </row>
    <row r="273" spans="3:5">
      <c r="C273" s="15"/>
      <c r="D273" s="23"/>
      <c r="E273" s="17"/>
    </row>
    <row r="274" spans="3:5">
      <c r="C274" s="15"/>
      <c r="D274" s="23"/>
      <c r="E274" s="17"/>
    </row>
    <row r="275" spans="3:5">
      <c r="C275" s="15"/>
      <c r="D275" s="23"/>
      <c r="E275" s="17"/>
    </row>
    <row r="276" spans="3:5">
      <c r="C276" s="15"/>
      <c r="D276" s="23"/>
      <c r="E276" s="17"/>
    </row>
    <row r="277" spans="3:5">
      <c r="C277" s="15"/>
      <c r="D277" s="23"/>
      <c r="E277" s="17"/>
    </row>
    <row r="278" spans="3:5">
      <c r="C278" s="15"/>
      <c r="D278" s="23"/>
      <c r="E278" s="17"/>
    </row>
    <row r="279" spans="3:5">
      <c r="C279" s="15"/>
      <c r="D279" s="23"/>
      <c r="E279" s="17"/>
    </row>
    <row r="280" spans="3:5">
      <c r="C280" s="15"/>
      <c r="D280" s="23"/>
      <c r="E280" s="17"/>
    </row>
    <row r="281" spans="3:5">
      <c r="C281" s="15"/>
      <c r="D281" s="23"/>
      <c r="E281" s="17"/>
    </row>
    <row r="282" spans="3:5">
      <c r="C282" s="15"/>
      <c r="D282" s="23"/>
      <c r="E282" s="17"/>
    </row>
    <row r="283" spans="3:5">
      <c r="C283" s="15"/>
      <c r="D283" s="23"/>
      <c r="E283" s="17"/>
    </row>
    <row r="284" spans="3:5">
      <c r="C284" s="15"/>
      <c r="D284" s="23"/>
      <c r="E284" s="17"/>
    </row>
    <row r="285" spans="3:5">
      <c r="D285" s="13"/>
      <c r="E285" s="17"/>
    </row>
    <row r="286" spans="3:5">
      <c r="D286" s="13"/>
      <c r="E286" s="17"/>
    </row>
    <row r="287" spans="3:5">
      <c r="D287" s="13"/>
      <c r="E287" s="17"/>
    </row>
    <row r="288" spans="3:5">
      <c r="D288" s="13"/>
      <c r="E288" s="17"/>
    </row>
    <row r="289" spans="4:5">
      <c r="D289" s="13"/>
      <c r="E289" s="17"/>
    </row>
    <row r="290" spans="4:5">
      <c r="D290" s="13"/>
      <c r="E290" s="17"/>
    </row>
    <row r="291" spans="4:5">
      <c r="D291" s="13"/>
      <c r="E291" s="17"/>
    </row>
    <row r="292" spans="4:5">
      <c r="D292" s="13"/>
      <c r="E292" s="17"/>
    </row>
    <row r="293" spans="4:5">
      <c r="D293" s="13"/>
      <c r="E293" s="17"/>
    </row>
    <row r="294" spans="4:5">
      <c r="D294" s="13"/>
      <c r="E294" s="17"/>
    </row>
    <row r="295" spans="4:5">
      <c r="D295" s="13"/>
      <c r="E295" s="17"/>
    </row>
    <row r="296" spans="4:5">
      <c r="D296" s="13"/>
      <c r="E296" s="17"/>
    </row>
    <row r="297" spans="4:5">
      <c r="D297" s="13"/>
      <c r="E297" s="17"/>
    </row>
    <row r="298" spans="4:5">
      <c r="D298" s="13"/>
      <c r="E298" s="17"/>
    </row>
    <row r="299" spans="4:5">
      <c r="D299" s="13"/>
      <c r="E299" s="17"/>
    </row>
    <row r="300" spans="4:5">
      <c r="D300" s="13"/>
      <c r="E300" s="17"/>
    </row>
    <row r="301" spans="4:5">
      <c r="D301" s="13"/>
      <c r="E301" s="17"/>
    </row>
    <row r="302" spans="4:5">
      <c r="D302" s="13"/>
      <c r="E302" s="17"/>
    </row>
    <row r="303" spans="4:5">
      <c r="D303" s="13"/>
      <c r="E303" s="17"/>
    </row>
    <row r="304" spans="4:5">
      <c r="D304" s="13"/>
      <c r="E304" s="17"/>
    </row>
    <row r="305" spans="4:5">
      <c r="D305" s="13"/>
      <c r="E305" s="17"/>
    </row>
    <row r="306" spans="4:5">
      <c r="D306" s="13"/>
      <c r="E306" s="17"/>
    </row>
    <row r="307" spans="4:5">
      <c r="D307" s="13"/>
      <c r="E307" s="17"/>
    </row>
    <row r="308" spans="4:5">
      <c r="D308" s="13"/>
      <c r="E308" s="17"/>
    </row>
    <row r="309" spans="4:5">
      <c r="D309" s="13"/>
      <c r="E309" s="17"/>
    </row>
    <row r="310" spans="4:5">
      <c r="D310" s="13"/>
      <c r="E310" s="17"/>
    </row>
    <row r="311" spans="4:5">
      <c r="D311" s="13"/>
      <c r="E311" s="17"/>
    </row>
    <row r="312" spans="4:5">
      <c r="D312" s="13"/>
      <c r="E312" s="17"/>
    </row>
    <row r="313" spans="4:5">
      <c r="D313" s="13"/>
      <c r="E313" s="17"/>
    </row>
    <row r="314" spans="4:5">
      <c r="D314" s="13"/>
      <c r="E314" s="17"/>
    </row>
    <row r="315" spans="4:5">
      <c r="D315" s="13"/>
      <c r="E315" s="17"/>
    </row>
    <row r="316" spans="4:5">
      <c r="D316" s="13"/>
      <c r="E316" s="17"/>
    </row>
    <row r="317" spans="4:5">
      <c r="D317" s="13"/>
      <c r="E317" s="17"/>
    </row>
    <row r="318" spans="4:5">
      <c r="D318" s="13"/>
      <c r="E318" s="17"/>
    </row>
    <row r="319" spans="4:5">
      <c r="D319" s="13"/>
      <c r="E319" s="17"/>
    </row>
    <row r="320" spans="4:5">
      <c r="D320" s="13"/>
      <c r="E320" s="17"/>
    </row>
    <row r="321" spans="4:5">
      <c r="D321" s="13"/>
      <c r="E321" s="17"/>
    </row>
    <row r="322" spans="4:5">
      <c r="D322" s="13"/>
      <c r="E322" s="17"/>
    </row>
    <row r="323" spans="4:5">
      <c r="D323" s="13"/>
      <c r="E323" s="17"/>
    </row>
    <row r="324" spans="4:5">
      <c r="D324" s="13"/>
      <c r="E324" s="17"/>
    </row>
    <row r="325" spans="4:5">
      <c r="D325" s="13"/>
      <c r="E325" s="17"/>
    </row>
    <row r="326" spans="4:5">
      <c r="D326" s="13"/>
      <c r="E326" s="17"/>
    </row>
    <row r="327" spans="4:5">
      <c r="D327" s="13"/>
      <c r="E327" s="17"/>
    </row>
    <row r="328" spans="4:5">
      <c r="D328" s="13"/>
      <c r="E328" s="17"/>
    </row>
    <row r="329" spans="4:5">
      <c r="D329" s="13"/>
      <c r="E329" s="17"/>
    </row>
    <row r="330" spans="4:5">
      <c r="D330" s="13"/>
      <c r="E330" s="17"/>
    </row>
    <row r="331" spans="4:5">
      <c r="D331" s="13"/>
      <c r="E331" s="17"/>
    </row>
    <row r="332" spans="4:5">
      <c r="D332" s="13"/>
      <c r="E332" s="17"/>
    </row>
    <row r="333" spans="4:5">
      <c r="D333" s="13"/>
      <c r="E333" s="17"/>
    </row>
    <row r="334" spans="4:5">
      <c r="D334" s="13"/>
      <c r="E334" s="17"/>
    </row>
    <row r="335" spans="4:5">
      <c r="D335" s="13"/>
      <c r="E335" s="17"/>
    </row>
    <row r="336" spans="4:5">
      <c r="D336" s="13"/>
      <c r="E336" s="17"/>
    </row>
    <row r="337" spans="4:5">
      <c r="D337" s="13"/>
      <c r="E337" s="17"/>
    </row>
    <row r="338" spans="4:5">
      <c r="D338" s="13"/>
      <c r="E338" s="17"/>
    </row>
    <row r="339" spans="4:5">
      <c r="D339" s="13"/>
      <c r="E339" s="17"/>
    </row>
    <row r="340" spans="4:5">
      <c r="D340" s="13"/>
      <c r="E340" s="17"/>
    </row>
    <row r="341" spans="4:5">
      <c r="D341" s="13"/>
      <c r="E341" s="17"/>
    </row>
    <row r="342" spans="4:5">
      <c r="D342" s="13"/>
      <c r="E342" s="17"/>
    </row>
    <row r="343" spans="4:5">
      <c r="D343" s="13"/>
      <c r="E343" s="17"/>
    </row>
    <row r="344" spans="4:5">
      <c r="D344" s="13"/>
      <c r="E344" s="17"/>
    </row>
    <row r="345" spans="4:5">
      <c r="D345" s="13"/>
      <c r="E345" s="17"/>
    </row>
    <row r="346" spans="4:5">
      <c r="D346" s="13"/>
      <c r="E346" s="17"/>
    </row>
    <row r="347" spans="4:5">
      <c r="D347" s="13"/>
      <c r="E347" s="17"/>
    </row>
    <row r="348" spans="4:5">
      <c r="D348" s="13"/>
      <c r="E348" s="17"/>
    </row>
    <row r="349" spans="4:5">
      <c r="D349" s="13"/>
      <c r="E349" s="17"/>
    </row>
    <row r="350" spans="4:5">
      <c r="D350" s="13"/>
      <c r="E350" s="17"/>
    </row>
    <row r="351" spans="4:5">
      <c r="D351" s="13"/>
      <c r="E351" s="17"/>
    </row>
    <row r="352" spans="4:5">
      <c r="D352" s="13"/>
      <c r="E352" s="17"/>
    </row>
    <row r="353" spans="4:5">
      <c r="D353" s="13"/>
      <c r="E353" s="17"/>
    </row>
    <row r="354" spans="4:5">
      <c r="D354" s="13"/>
      <c r="E354" s="17"/>
    </row>
    <row r="355" spans="4:5">
      <c r="D355" s="13"/>
      <c r="E355" s="17"/>
    </row>
    <row r="356" spans="4:5">
      <c r="D356" s="13"/>
      <c r="E356" s="17"/>
    </row>
    <row r="357" spans="4:5">
      <c r="D357" s="13"/>
      <c r="E357" s="17"/>
    </row>
    <row r="358" spans="4:5">
      <c r="D358" s="13"/>
      <c r="E358" s="17"/>
    </row>
    <row r="359" spans="4:5">
      <c r="D359" s="13"/>
      <c r="E359" s="17"/>
    </row>
    <row r="360" spans="4:5">
      <c r="D360" s="13"/>
      <c r="E360" s="17"/>
    </row>
    <row r="361" spans="4:5">
      <c r="D361" s="13"/>
      <c r="E361" s="17"/>
    </row>
    <row r="362" spans="4:5">
      <c r="D362" s="13"/>
      <c r="E362" s="17"/>
    </row>
    <row r="363" spans="4:5">
      <c r="D363" s="13"/>
      <c r="E363" s="17"/>
    </row>
    <row r="364" spans="4:5">
      <c r="D364" s="13"/>
      <c r="E364" s="17"/>
    </row>
    <row r="365" spans="4:5">
      <c r="D365" s="13"/>
      <c r="E365" s="17"/>
    </row>
    <row r="366" spans="4:5">
      <c r="D366" s="13"/>
      <c r="E366" s="17"/>
    </row>
    <row r="367" spans="4:5">
      <c r="D367" s="13"/>
      <c r="E367" s="17"/>
    </row>
    <row r="368" spans="4:5">
      <c r="D368" s="13"/>
      <c r="E368" s="17"/>
    </row>
    <row r="369" spans="4:5">
      <c r="D369" s="13"/>
      <c r="E369" s="17"/>
    </row>
    <row r="370" spans="4:5">
      <c r="D370" s="13"/>
      <c r="E370" s="17"/>
    </row>
    <row r="371" spans="4:5">
      <c r="D371" s="13"/>
      <c r="E371" s="17"/>
    </row>
    <row r="372" spans="4:5">
      <c r="D372" s="13"/>
      <c r="E372" s="17"/>
    </row>
    <row r="373" spans="4:5">
      <c r="D373" s="13"/>
      <c r="E373" s="17"/>
    </row>
    <row r="374" spans="4:5">
      <c r="D374" s="13"/>
      <c r="E374" s="17"/>
    </row>
    <row r="375" spans="4:5">
      <c r="D375" s="13"/>
      <c r="E375" s="17"/>
    </row>
    <row r="376" spans="4:5">
      <c r="D376" s="13"/>
      <c r="E376" s="17"/>
    </row>
    <row r="377" spans="4:5">
      <c r="D377" s="13"/>
      <c r="E377" s="17"/>
    </row>
    <row r="378" spans="4:5">
      <c r="D378" s="13"/>
      <c r="E378" s="17"/>
    </row>
    <row r="379" spans="4:5">
      <c r="D379" s="13"/>
      <c r="E379" s="17"/>
    </row>
    <row r="380" spans="4:5">
      <c r="D380" s="13"/>
      <c r="E380" s="17"/>
    </row>
    <row r="381" spans="4:5">
      <c r="D381" s="13"/>
      <c r="E381" s="17"/>
    </row>
    <row r="382" spans="4:5">
      <c r="D382" s="13"/>
      <c r="E382" s="17"/>
    </row>
    <row r="383" spans="4:5">
      <c r="D383" s="13"/>
      <c r="E383" s="17"/>
    </row>
    <row r="384" spans="4:5">
      <c r="D384" s="13"/>
      <c r="E384" s="17"/>
    </row>
    <row r="385" spans="4:5">
      <c r="D385" s="13"/>
      <c r="E385" s="17"/>
    </row>
    <row r="386" spans="4:5">
      <c r="D386" s="13"/>
      <c r="E386" s="17"/>
    </row>
    <row r="387" spans="4:5">
      <c r="D387" s="13"/>
      <c r="E387" s="17"/>
    </row>
    <row r="388" spans="4:5">
      <c r="D388" s="13"/>
      <c r="E388" s="17"/>
    </row>
    <row r="389" spans="4:5">
      <c r="D389" s="13"/>
      <c r="E389" s="17"/>
    </row>
    <row r="390" spans="4:5">
      <c r="D390" s="13"/>
      <c r="E390" s="17"/>
    </row>
    <row r="391" spans="4:5">
      <c r="D391" s="13"/>
      <c r="E391" s="17"/>
    </row>
    <row r="392" spans="4:5">
      <c r="D392" s="13"/>
      <c r="E392" s="17"/>
    </row>
    <row r="393" spans="4:5">
      <c r="D393" s="13"/>
      <c r="E393" s="17"/>
    </row>
    <row r="394" spans="4:5">
      <c r="D394" s="13"/>
      <c r="E394" s="17"/>
    </row>
    <row r="395" spans="4:5">
      <c r="D395" s="13"/>
      <c r="E395" s="17"/>
    </row>
    <row r="396" spans="4:5">
      <c r="D396" s="13"/>
      <c r="E396" s="17"/>
    </row>
    <row r="397" spans="4:5">
      <c r="D397" s="13"/>
      <c r="E397" s="17"/>
    </row>
    <row r="398" spans="4:5">
      <c r="D398" s="13"/>
      <c r="E398" s="17"/>
    </row>
    <row r="399" spans="4:5">
      <c r="D399" s="13"/>
      <c r="E399" s="17"/>
    </row>
    <row r="400" spans="4:5">
      <c r="D400" s="13"/>
      <c r="E400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78"/>
  <sheetViews>
    <sheetView topLeftCell="B16" workbookViewId="0">
      <selection activeCell="F20" sqref="F20:I20"/>
    </sheetView>
  </sheetViews>
  <sheetFormatPr defaultRowHeight="15"/>
  <sheetData>
    <row r="2" spans="1:5">
      <c r="A2" t="s">
        <v>10</v>
      </c>
      <c r="B2" t="s">
        <v>0</v>
      </c>
      <c r="C2" t="s">
        <v>12</v>
      </c>
      <c r="D2" t="s">
        <v>13</v>
      </c>
      <c r="E2" t="s">
        <v>14</v>
      </c>
    </row>
    <row r="3" spans="1:5">
      <c r="A3">
        <v>1892</v>
      </c>
      <c r="B3" s="3">
        <v>31.95</v>
      </c>
      <c r="C3">
        <v>1.0593E-3</v>
      </c>
      <c r="D3" s="13">
        <v>4.5441999999999998E-4</v>
      </c>
      <c r="E3" s="10">
        <f>1/C3</f>
        <v>944.01963560842069</v>
      </c>
    </row>
    <row r="4" spans="1:5">
      <c r="A4">
        <v>1893</v>
      </c>
      <c r="B4" s="3">
        <v>44</v>
      </c>
      <c r="C4">
        <v>2.1186E-3</v>
      </c>
      <c r="D4" s="13">
        <v>7.8154999999999995E-3</v>
      </c>
      <c r="E4" s="10">
        <f t="shared" ref="E4:E20" si="0">1/C4</f>
        <v>472.00981780421034</v>
      </c>
    </row>
    <row r="5" spans="1:5">
      <c r="A5">
        <v>1894</v>
      </c>
      <c r="B5" s="3">
        <v>26.59</v>
      </c>
      <c r="C5">
        <v>3.1779999999999998E-3</v>
      </c>
      <c r="D5" s="13">
        <v>4.3748000000000002E-2</v>
      </c>
      <c r="E5" s="10">
        <f t="shared" si="0"/>
        <v>314.66331025802396</v>
      </c>
    </row>
    <row r="6" spans="1:5">
      <c r="A6">
        <v>1895</v>
      </c>
      <c r="B6" s="3">
        <v>29.33</v>
      </c>
      <c r="C6">
        <v>4.2373000000000003E-3</v>
      </c>
      <c r="D6" s="13">
        <v>0.14949000000000001</v>
      </c>
      <c r="E6" s="10">
        <f t="shared" si="0"/>
        <v>235.99933920185023</v>
      </c>
    </row>
    <row r="7" spans="1:5" ht="15.75" thickBot="1">
      <c r="A7">
        <v>1896</v>
      </c>
      <c r="B7" s="32">
        <v>34.479999999999997</v>
      </c>
      <c r="C7">
        <v>5.2966000000000003E-3</v>
      </c>
      <c r="D7" s="13">
        <v>0.34921000000000002</v>
      </c>
      <c r="E7" s="10">
        <f t="shared" si="0"/>
        <v>188.80036249669598</v>
      </c>
    </row>
    <row r="8" spans="1:5" ht="15.75" thickTop="1">
      <c r="A8">
        <v>1897</v>
      </c>
      <c r="B8" s="3">
        <v>43.89</v>
      </c>
      <c r="C8">
        <v>6.3559000000000003E-3</v>
      </c>
      <c r="D8" s="13">
        <v>0.55722000000000005</v>
      </c>
      <c r="E8" s="10">
        <f t="shared" si="0"/>
        <v>157.33413049292781</v>
      </c>
    </row>
    <row r="9" spans="1:5">
      <c r="A9">
        <v>1898</v>
      </c>
      <c r="B9" s="3">
        <v>38.97</v>
      </c>
      <c r="C9">
        <v>7.4152999999999997E-3</v>
      </c>
      <c r="D9" s="13">
        <v>0.65778999999999999</v>
      </c>
      <c r="E9" s="10">
        <f t="shared" si="0"/>
        <v>134.85631060105459</v>
      </c>
    </row>
    <row r="10" spans="1:5">
      <c r="A10">
        <v>1899</v>
      </c>
      <c r="B10" s="3">
        <v>34.69</v>
      </c>
      <c r="C10">
        <v>8.4746000000000005E-3</v>
      </c>
      <c r="D10" s="13">
        <v>0.67320999999999998</v>
      </c>
      <c r="E10" s="10">
        <f t="shared" si="0"/>
        <v>117.99966960092512</v>
      </c>
    </row>
    <row r="11" spans="1:5">
      <c r="A11">
        <v>1900</v>
      </c>
      <c r="B11" s="3">
        <v>27.78</v>
      </c>
      <c r="C11">
        <v>9.5338999999999997E-3</v>
      </c>
      <c r="D11" s="13">
        <v>0.66842000000000001</v>
      </c>
      <c r="E11" s="10">
        <f t="shared" si="0"/>
        <v>104.88887024197862</v>
      </c>
    </row>
    <row r="12" spans="1:5">
      <c r="A12">
        <v>1901</v>
      </c>
      <c r="B12" s="3">
        <v>17.989999999999998</v>
      </c>
      <c r="C12">
        <v>1.0593E-2</v>
      </c>
      <c r="D12" s="13">
        <v>0.65007000000000004</v>
      </c>
      <c r="E12" s="10">
        <f t="shared" si="0"/>
        <v>94.401963560842063</v>
      </c>
    </row>
    <row r="13" spans="1:5">
      <c r="A13">
        <v>1902</v>
      </c>
      <c r="B13" s="3">
        <v>37.299999999999997</v>
      </c>
      <c r="C13">
        <v>1.1653E-2</v>
      </c>
      <c r="D13" s="13">
        <v>0.59294000000000002</v>
      </c>
      <c r="E13" s="10">
        <f t="shared" si="0"/>
        <v>85.814811636488457</v>
      </c>
    </row>
    <row r="14" spans="1:5">
      <c r="A14">
        <v>1903</v>
      </c>
      <c r="B14" s="3">
        <v>34.69</v>
      </c>
      <c r="C14">
        <v>1.2711999999999999E-2</v>
      </c>
      <c r="D14" s="13">
        <v>0.50805</v>
      </c>
      <c r="E14" s="10">
        <f t="shared" si="0"/>
        <v>78.665827564505989</v>
      </c>
    </row>
    <row r="15" spans="1:5">
      <c r="A15">
        <v>1904</v>
      </c>
      <c r="B15" s="3">
        <v>20.54</v>
      </c>
      <c r="C15">
        <v>1.3771E-2</v>
      </c>
      <c r="D15" s="13">
        <v>0.44069000000000003</v>
      </c>
      <c r="E15" s="10">
        <f t="shared" si="0"/>
        <v>72.616367729286182</v>
      </c>
    </row>
    <row r="16" spans="1:5">
      <c r="A16">
        <v>1905</v>
      </c>
      <c r="B16" s="3">
        <v>38.69</v>
      </c>
      <c r="C16">
        <v>1.4831E-2</v>
      </c>
      <c r="D16" s="13">
        <v>0.40909000000000001</v>
      </c>
      <c r="E16" s="10">
        <f t="shared" si="0"/>
        <v>67.426336727125616</v>
      </c>
    </row>
    <row r="17" spans="1:9">
      <c r="A17">
        <v>1906</v>
      </c>
      <c r="B17" s="3">
        <v>40.83</v>
      </c>
      <c r="C17">
        <v>1.5890000000000001E-2</v>
      </c>
      <c r="D17" s="13">
        <v>0.37179000000000001</v>
      </c>
      <c r="E17" s="10">
        <f t="shared" si="0"/>
        <v>62.93266205160478</v>
      </c>
    </row>
    <row r="18" spans="1:9">
      <c r="A18">
        <v>1907</v>
      </c>
      <c r="B18" s="3">
        <v>44.56</v>
      </c>
      <c r="C18">
        <v>1.6948999999999999E-2</v>
      </c>
      <c r="D18" s="13">
        <v>0.28093000000000001</v>
      </c>
      <c r="E18" s="10">
        <f t="shared" si="0"/>
        <v>59.000531004779049</v>
      </c>
    </row>
    <row r="19" spans="1:9">
      <c r="A19">
        <v>1908</v>
      </c>
      <c r="B19" s="3">
        <v>27.29</v>
      </c>
      <c r="C19">
        <v>1.8008E-2</v>
      </c>
      <c r="D19" s="13">
        <v>0.15679999999999999</v>
      </c>
      <c r="E19" s="10">
        <f t="shared" si="0"/>
        <v>55.530875166592629</v>
      </c>
    </row>
    <row r="20" spans="1:9">
      <c r="A20" s="2">
        <v>1909</v>
      </c>
      <c r="B20" s="4">
        <v>37.43</v>
      </c>
      <c r="C20" s="2">
        <v>1.9068000000000002E-2</v>
      </c>
      <c r="D20" s="38">
        <v>8.9589000000000002E-2</v>
      </c>
      <c r="E20" s="10">
        <f t="shared" si="0"/>
        <v>52.443885043003981</v>
      </c>
      <c r="F20" s="2" t="s">
        <v>12</v>
      </c>
      <c r="G20" s="2" t="s">
        <v>13</v>
      </c>
      <c r="H20" s="2" t="s">
        <v>25</v>
      </c>
      <c r="I20" s="22" t="s">
        <v>14</v>
      </c>
    </row>
    <row r="21" spans="1:9">
      <c r="A21">
        <v>1910</v>
      </c>
      <c r="B21" s="3">
        <v>34.42</v>
      </c>
      <c r="C21">
        <v>2.0126999999999999E-2</v>
      </c>
      <c r="D21" s="13">
        <v>0.17041999999999999</v>
      </c>
      <c r="E21" s="10">
        <f t="shared" ref="E21:E75" si="1">1/C21</f>
        <v>49.684503403388483</v>
      </c>
      <c r="F21" s="34">
        <v>2.6483E-2</v>
      </c>
      <c r="G21" s="35">
        <v>2.8342999999999998</v>
      </c>
      <c r="H21" s="15">
        <f t="shared" ref="H21:H26" si="2">G21+1</f>
        <v>3.8342999999999998</v>
      </c>
      <c r="I21" s="10">
        <f t="shared" ref="I21:I25" si="3">1/F21</f>
        <v>37.760072499339202</v>
      </c>
    </row>
    <row r="22" spans="1:9">
      <c r="A22">
        <v>1911</v>
      </c>
      <c r="B22" s="3">
        <v>45.05</v>
      </c>
      <c r="C22">
        <v>2.1186E-2</v>
      </c>
      <c r="D22" s="13">
        <v>0.44279000000000002</v>
      </c>
      <c r="E22" s="10">
        <f t="shared" si="1"/>
        <v>47.200981780421031</v>
      </c>
      <c r="F22" s="34">
        <v>3.7075999999999998E-2</v>
      </c>
      <c r="G22" s="35">
        <v>1.5204</v>
      </c>
      <c r="H22" s="15">
        <f t="shared" si="2"/>
        <v>2.5204</v>
      </c>
      <c r="I22" s="10">
        <f>1/F22</f>
        <v>26.971625849606216</v>
      </c>
    </row>
    <row r="23" spans="1:9">
      <c r="A23">
        <v>1912</v>
      </c>
      <c r="B23" s="3">
        <v>38.61</v>
      </c>
      <c r="C23">
        <v>2.2245999999999998E-2</v>
      </c>
      <c r="D23" s="13">
        <v>0.91164999999999996</v>
      </c>
      <c r="E23" s="10">
        <f t="shared" si="1"/>
        <v>44.951901465431988</v>
      </c>
      <c r="F23" s="34">
        <v>4.5551000000000001E-2</v>
      </c>
      <c r="G23" s="35">
        <v>1.2585999999999999</v>
      </c>
      <c r="H23" s="15">
        <f t="shared" si="2"/>
        <v>2.2585999999999999</v>
      </c>
      <c r="I23" s="16">
        <f t="shared" ref="I23" si="4">1/F23</f>
        <v>21.953414853680489</v>
      </c>
    </row>
    <row r="24" spans="1:9">
      <c r="A24">
        <v>1913</v>
      </c>
      <c r="B24" s="3">
        <v>42.15</v>
      </c>
      <c r="C24">
        <v>2.3304999999999999E-2</v>
      </c>
      <c r="D24" s="13">
        <v>1.5323</v>
      </c>
      <c r="E24" s="10">
        <f t="shared" si="1"/>
        <v>42.909246942716159</v>
      </c>
      <c r="F24" s="34">
        <v>9.4280000000000003E-2</v>
      </c>
      <c r="G24" s="35">
        <v>2.3008999999999999</v>
      </c>
      <c r="H24" s="15">
        <f t="shared" si="2"/>
        <v>3.3008999999999999</v>
      </c>
      <c r="I24" s="10">
        <f t="shared" si="3"/>
        <v>10.606703436571912</v>
      </c>
    </row>
    <row r="25" spans="1:9">
      <c r="A25">
        <v>1914</v>
      </c>
      <c r="B25" s="3">
        <v>32.78</v>
      </c>
      <c r="C25">
        <v>2.4364E-2</v>
      </c>
      <c r="D25" s="13">
        <v>2.1793999999999998</v>
      </c>
      <c r="E25" s="10">
        <f t="shared" si="1"/>
        <v>41.04416351994746</v>
      </c>
      <c r="F25" s="34">
        <v>0.10381</v>
      </c>
      <c r="G25" s="35">
        <v>1.0167999999999999</v>
      </c>
      <c r="H25" s="15">
        <f t="shared" si="2"/>
        <v>2.0167999999999999</v>
      </c>
      <c r="I25" s="7">
        <f t="shared" si="3"/>
        <v>9.6329833349388299</v>
      </c>
    </row>
    <row r="26" spans="1:9">
      <c r="A26">
        <v>1915</v>
      </c>
      <c r="B26" s="3">
        <v>41.3</v>
      </c>
      <c r="C26">
        <v>2.5423999999999999E-2</v>
      </c>
      <c r="D26" s="13">
        <v>2.6707999999999998</v>
      </c>
      <c r="E26" s="10">
        <f t="shared" si="1"/>
        <v>39.332913782252994</v>
      </c>
      <c r="F26" s="34">
        <v>0.12076000000000001</v>
      </c>
      <c r="G26" s="35">
        <v>1.3963000000000001</v>
      </c>
      <c r="H26" s="15">
        <f t="shared" si="2"/>
        <v>2.3963000000000001</v>
      </c>
      <c r="I26" s="7">
        <f t="shared" ref="I26:I34" si="5">1/F26</f>
        <v>8.2808877111626362</v>
      </c>
    </row>
    <row r="27" spans="1:9">
      <c r="A27">
        <v>1916</v>
      </c>
      <c r="B27" s="3">
        <v>34.06</v>
      </c>
      <c r="C27" s="34">
        <v>2.6483E-2</v>
      </c>
      <c r="D27" s="35">
        <v>2.8342999999999998</v>
      </c>
      <c r="E27" s="36">
        <f t="shared" si="1"/>
        <v>37.760072499339202</v>
      </c>
      <c r="F27" s="34">
        <v>0.1303</v>
      </c>
      <c r="G27" s="35">
        <v>1.4538</v>
      </c>
      <c r="H27" s="15">
        <f t="shared" ref="H27:H34" si="6">G27+1</f>
        <v>2.4538000000000002</v>
      </c>
      <c r="I27" s="7">
        <f t="shared" si="5"/>
        <v>7.6745970836531079</v>
      </c>
    </row>
    <row r="28" spans="1:9">
      <c r="A28">
        <v>1917</v>
      </c>
      <c r="B28" s="3">
        <v>36.07</v>
      </c>
      <c r="C28">
        <v>2.7542000000000001E-2</v>
      </c>
      <c r="D28" s="13">
        <v>2.5952000000000002</v>
      </c>
      <c r="E28" s="10">
        <f t="shared" si="1"/>
        <v>36.308183864643091</v>
      </c>
      <c r="F28" s="34">
        <v>0.14088999999999999</v>
      </c>
      <c r="G28" s="35">
        <v>1.7238</v>
      </c>
      <c r="H28" s="15">
        <f t="shared" si="6"/>
        <v>2.7237999999999998</v>
      </c>
      <c r="I28" s="7">
        <f t="shared" si="5"/>
        <v>7.0977358222726954</v>
      </c>
    </row>
    <row r="29" spans="1:9">
      <c r="A29">
        <v>1918</v>
      </c>
      <c r="B29" s="3">
        <v>41.1</v>
      </c>
      <c r="C29">
        <v>2.8601999999999999E-2</v>
      </c>
      <c r="D29" s="13">
        <v>2.0438000000000001</v>
      </c>
      <c r="E29" s="10">
        <f t="shared" si="1"/>
        <v>34.962590028669325</v>
      </c>
      <c r="F29" s="34">
        <v>0.15359999999999999</v>
      </c>
      <c r="G29" s="35">
        <v>4.2828999999999997</v>
      </c>
      <c r="H29" s="15">
        <f t="shared" si="6"/>
        <v>5.2828999999999997</v>
      </c>
      <c r="I29" s="7">
        <f t="shared" si="5"/>
        <v>6.510416666666667</v>
      </c>
    </row>
    <row r="30" spans="1:9">
      <c r="A30">
        <v>1916</v>
      </c>
      <c r="B30">
        <v>38.150000000000006</v>
      </c>
      <c r="C30">
        <v>2.9661E-2</v>
      </c>
      <c r="D30" s="13">
        <v>1.3842000000000001</v>
      </c>
      <c r="E30" s="10">
        <f t="shared" si="1"/>
        <v>33.714304979602844</v>
      </c>
      <c r="F30" s="34">
        <v>0.17373</v>
      </c>
      <c r="G30" s="35">
        <v>8.1274999999999995</v>
      </c>
      <c r="H30" s="15">
        <f t="shared" si="6"/>
        <v>9.1274999999999995</v>
      </c>
      <c r="I30" s="7">
        <f t="shared" si="5"/>
        <v>5.7560582513095033</v>
      </c>
    </row>
    <row r="31" spans="1:9">
      <c r="A31">
        <v>1917</v>
      </c>
      <c r="B31">
        <v>35.320000000000007</v>
      </c>
      <c r="C31">
        <v>3.0720000000000001E-2</v>
      </c>
      <c r="D31" s="13">
        <v>0.81462999999999997</v>
      </c>
      <c r="E31" s="10">
        <f t="shared" si="1"/>
        <v>32.552083333333336</v>
      </c>
      <c r="F31" s="34">
        <v>0.1928</v>
      </c>
      <c r="G31" s="35">
        <v>1.4686999999999999</v>
      </c>
      <c r="H31" s="15">
        <f t="shared" si="6"/>
        <v>2.4687000000000001</v>
      </c>
      <c r="I31" s="7">
        <f t="shared" si="5"/>
        <v>5.186721991701245</v>
      </c>
    </row>
    <row r="32" spans="1:9">
      <c r="A32">
        <v>1918</v>
      </c>
      <c r="B32">
        <v>40.93</v>
      </c>
      <c r="C32">
        <v>3.1780000000000003E-2</v>
      </c>
      <c r="D32" s="13">
        <v>0.47463</v>
      </c>
      <c r="E32" s="10">
        <f t="shared" si="1"/>
        <v>31.46633102580239</v>
      </c>
      <c r="F32" s="34">
        <v>0.20763000000000001</v>
      </c>
      <c r="G32" s="35">
        <v>2.4331999999999998</v>
      </c>
      <c r="H32" s="15">
        <f t="shared" si="6"/>
        <v>3.4331999999999998</v>
      </c>
      <c r="I32" s="7">
        <f t="shared" si="5"/>
        <v>4.8162596927226318</v>
      </c>
    </row>
    <row r="33" spans="1:9">
      <c r="A33">
        <v>1919</v>
      </c>
      <c r="B33">
        <v>39.56</v>
      </c>
      <c r="C33" s="15">
        <v>3.2839E-2</v>
      </c>
      <c r="D33" s="23">
        <v>0.43545</v>
      </c>
      <c r="E33" s="16">
        <f t="shared" si="1"/>
        <v>30.451597186272419</v>
      </c>
      <c r="F33" s="34">
        <v>0.22458</v>
      </c>
      <c r="G33" s="35">
        <v>2.6568999999999998</v>
      </c>
      <c r="H33" s="15">
        <f t="shared" si="6"/>
        <v>3.6568999999999998</v>
      </c>
      <c r="I33" s="17">
        <f t="shared" si="5"/>
        <v>4.45275625612254</v>
      </c>
    </row>
    <row r="34" spans="1:9">
      <c r="A34">
        <v>1920</v>
      </c>
      <c r="B34">
        <v>40.18</v>
      </c>
      <c r="C34">
        <v>3.3897999999999998E-2</v>
      </c>
      <c r="D34" s="13">
        <v>0.67288999999999999</v>
      </c>
      <c r="E34" s="10">
        <f t="shared" si="1"/>
        <v>29.500265502389524</v>
      </c>
      <c r="F34" s="34">
        <v>0.27648</v>
      </c>
      <c r="G34" s="35">
        <v>1.8017000000000001</v>
      </c>
      <c r="H34" s="15">
        <f t="shared" si="6"/>
        <v>2.8017000000000003</v>
      </c>
      <c r="I34" s="7">
        <f t="shared" si="5"/>
        <v>3.6168981481481479</v>
      </c>
    </row>
    <row r="35" spans="1:9">
      <c r="A35">
        <v>1921</v>
      </c>
      <c r="B35">
        <v>45.45</v>
      </c>
      <c r="C35">
        <v>3.4958000000000003E-2</v>
      </c>
      <c r="D35" s="13">
        <v>1.0525</v>
      </c>
      <c r="E35" s="10">
        <f t="shared" si="1"/>
        <v>28.605755478002173</v>
      </c>
      <c r="H35" s="15"/>
      <c r="I35" s="7"/>
    </row>
    <row r="36" spans="1:9">
      <c r="A36">
        <v>1922</v>
      </c>
      <c r="B36">
        <v>36.589999999999996</v>
      </c>
      <c r="C36">
        <v>3.6017E-2</v>
      </c>
      <c r="D36" s="13">
        <v>1.3813</v>
      </c>
      <c r="E36" s="10">
        <f t="shared" si="1"/>
        <v>27.764666685176444</v>
      </c>
    </row>
    <row r="37" spans="1:9">
      <c r="A37">
        <v>1923</v>
      </c>
      <c r="B37">
        <v>36.479999999999997</v>
      </c>
      <c r="C37" s="34">
        <v>3.7075999999999998E-2</v>
      </c>
      <c r="D37" s="35">
        <v>1.5204</v>
      </c>
      <c r="E37" s="36">
        <f t="shared" si="1"/>
        <v>26.971625849606216</v>
      </c>
    </row>
    <row r="38" spans="1:9">
      <c r="A38">
        <v>1924</v>
      </c>
      <c r="B38">
        <v>33.850000000000009</v>
      </c>
      <c r="C38">
        <v>3.8136000000000003E-2</v>
      </c>
      <c r="D38" s="13">
        <v>1.4592000000000001</v>
      </c>
      <c r="E38" s="10">
        <f t="shared" si="1"/>
        <v>26.22194252150199</v>
      </c>
    </row>
    <row r="39" spans="1:9">
      <c r="A39">
        <v>1925</v>
      </c>
      <c r="B39">
        <v>39.08</v>
      </c>
      <c r="C39">
        <v>3.9195000000000001E-2</v>
      </c>
      <c r="D39" s="13">
        <v>1.2819</v>
      </c>
      <c r="E39" s="10">
        <f t="shared" si="1"/>
        <v>25.513458349279244</v>
      </c>
    </row>
    <row r="40" spans="1:9">
      <c r="A40">
        <v>1926</v>
      </c>
      <c r="B40">
        <v>50.160000000000011</v>
      </c>
      <c r="C40">
        <v>4.0253999999999998E-2</v>
      </c>
      <c r="D40" s="13">
        <v>1.0873999999999999</v>
      </c>
      <c r="E40" s="10">
        <f t="shared" si="1"/>
        <v>24.842251701694241</v>
      </c>
    </row>
    <row r="41" spans="1:9">
      <c r="A41">
        <v>1927</v>
      </c>
      <c r="B41">
        <v>46.839999999999996</v>
      </c>
      <c r="C41">
        <v>4.1313999999999997E-2</v>
      </c>
      <c r="D41" s="23">
        <v>0.94923999999999997</v>
      </c>
      <c r="E41" s="10">
        <f t="shared" si="1"/>
        <v>24.204870019847995</v>
      </c>
    </row>
    <row r="42" spans="1:9">
      <c r="A42">
        <v>1928</v>
      </c>
      <c r="B42">
        <v>37.400000000000006</v>
      </c>
      <c r="C42">
        <v>4.2373000000000001E-2</v>
      </c>
      <c r="D42" s="23">
        <v>0.91712000000000005</v>
      </c>
      <c r="E42" s="10">
        <f t="shared" si="1"/>
        <v>23.599933920185023</v>
      </c>
    </row>
    <row r="43" spans="1:9">
      <c r="A43">
        <v>1929</v>
      </c>
      <c r="B43">
        <v>46.71</v>
      </c>
      <c r="C43">
        <v>4.3431999999999998E-2</v>
      </c>
      <c r="D43" s="23">
        <v>1.0055000000000001</v>
      </c>
      <c r="E43" s="10">
        <f t="shared" si="1"/>
        <v>23.024498065942165</v>
      </c>
    </row>
    <row r="44" spans="1:9">
      <c r="A44">
        <v>1930</v>
      </c>
      <c r="B44">
        <v>24.34</v>
      </c>
      <c r="C44">
        <v>4.4491999999999997E-2</v>
      </c>
      <c r="D44" s="23">
        <v>1.1591</v>
      </c>
      <c r="E44" s="10">
        <f t="shared" si="1"/>
        <v>22.475950732715994</v>
      </c>
    </row>
    <row r="45" spans="1:9">
      <c r="A45">
        <v>1931</v>
      </c>
      <c r="B45">
        <v>38.94</v>
      </c>
      <c r="C45" s="34">
        <v>4.5551000000000001E-2</v>
      </c>
      <c r="D45" s="35">
        <v>1.2585999999999999</v>
      </c>
      <c r="E45" s="36">
        <f t="shared" si="1"/>
        <v>21.953414853680489</v>
      </c>
    </row>
    <row r="46" spans="1:9">
      <c r="A46">
        <v>1932</v>
      </c>
      <c r="B46">
        <v>42.36</v>
      </c>
      <c r="C46">
        <v>4.6609999999999999E-2</v>
      </c>
      <c r="D46" s="23">
        <v>1.1950000000000001</v>
      </c>
      <c r="E46" s="10">
        <f t="shared" si="1"/>
        <v>21.454623471358079</v>
      </c>
    </row>
    <row r="47" spans="1:9">
      <c r="A47">
        <v>1933</v>
      </c>
      <c r="B47">
        <v>44.38</v>
      </c>
      <c r="C47">
        <v>4.7669000000000003E-2</v>
      </c>
      <c r="D47" s="23">
        <v>0.94533</v>
      </c>
      <c r="E47" s="10">
        <f t="shared" si="1"/>
        <v>20.977994084205665</v>
      </c>
    </row>
    <row r="48" spans="1:9">
      <c r="A48">
        <v>1934</v>
      </c>
      <c r="B48">
        <v>22.759999999999998</v>
      </c>
      <c r="C48">
        <v>4.8729000000000001E-2</v>
      </c>
      <c r="D48" s="23">
        <v>0.58513999999999999</v>
      </c>
      <c r="E48" s="10">
        <f t="shared" si="1"/>
        <v>20.521660612776785</v>
      </c>
    </row>
    <row r="49" spans="1:5">
      <c r="A49">
        <v>1935</v>
      </c>
      <c r="B49">
        <v>35.620000000000005</v>
      </c>
      <c r="C49">
        <v>4.9787999999999999E-2</v>
      </c>
      <c r="D49" s="23">
        <v>0.24301</v>
      </c>
      <c r="E49" s="10">
        <f t="shared" si="1"/>
        <v>20.085161082991885</v>
      </c>
    </row>
    <row r="50" spans="1:5">
      <c r="A50">
        <v>1936</v>
      </c>
      <c r="B50">
        <v>30.69</v>
      </c>
      <c r="C50">
        <v>5.0847000000000003E-2</v>
      </c>
      <c r="D50" s="23">
        <v>3.6632999999999999E-2</v>
      </c>
      <c r="E50" s="10">
        <f t="shared" si="1"/>
        <v>19.666843668259681</v>
      </c>
    </row>
    <row r="51" spans="1:5">
      <c r="A51">
        <v>1937</v>
      </c>
      <c r="B51">
        <v>43.22</v>
      </c>
      <c r="C51">
        <v>5.1907000000000002E-2</v>
      </c>
      <c r="D51" s="23">
        <v>2.7681000000000001E-2</v>
      </c>
      <c r="E51" s="10">
        <f t="shared" si="1"/>
        <v>19.265224343537479</v>
      </c>
    </row>
    <row r="52" spans="1:5">
      <c r="A52">
        <v>1938</v>
      </c>
      <c r="B52">
        <v>41.949999999999996</v>
      </c>
      <c r="C52">
        <v>5.2965999999999999E-2</v>
      </c>
      <c r="D52" s="23">
        <v>0.20316999999999999</v>
      </c>
      <c r="E52" s="10">
        <f t="shared" si="1"/>
        <v>18.880036249669601</v>
      </c>
    </row>
    <row r="53" spans="1:5">
      <c r="A53">
        <v>1939</v>
      </c>
      <c r="B53">
        <v>41.089999999999996</v>
      </c>
      <c r="C53">
        <v>5.4024999999999997E-2</v>
      </c>
      <c r="D53" s="23">
        <v>0.48354000000000003</v>
      </c>
      <c r="E53" s="10">
        <f t="shared" si="1"/>
        <v>18.509949097639982</v>
      </c>
    </row>
    <row r="54" spans="1:5">
      <c r="A54">
        <v>1940</v>
      </c>
      <c r="B54">
        <v>34.86</v>
      </c>
      <c r="C54">
        <v>5.5085000000000002E-2</v>
      </c>
      <c r="D54" s="23">
        <v>0.76053999999999999</v>
      </c>
      <c r="E54" s="10">
        <f t="shared" si="1"/>
        <v>18.153762367250611</v>
      </c>
    </row>
    <row r="55" spans="1:5">
      <c r="A55">
        <v>1941</v>
      </c>
      <c r="B55">
        <v>28.009999999999998</v>
      </c>
      <c r="C55">
        <v>5.6143999999999999E-2</v>
      </c>
      <c r="D55" s="23">
        <v>0.94308000000000003</v>
      </c>
      <c r="E55" s="10">
        <f t="shared" si="1"/>
        <v>17.81134226275292</v>
      </c>
    </row>
    <row r="56" spans="1:5">
      <c r="A56">
        <v>1942</v>
      </c>
      <c r="B56">
        <v>43.870000000000005</v>
      </c>
      <c r="C56">
        <v>5.7202999999999997E-2</v>
      </c>
      <c r="D56" s="23">
        <v>0.98329999999999995</v>
      </c>
      <c r="E56" s="10">
        <f t="shared" si="1"/>
        <v>17.481600615352342</v>
      </c>
    </row>
    <row r="57" spans="1:5">
      <c r="A57">
        <v>1943</v>
      </c>
      <c r="B57">
        <v>32.059999999999995</v>
      </c>
      <c r="C57">
        <v>5.8263000000000002E-2</v>
      </c>
      <c r="D57" s="23">
        <v>0.88216000000000006</v>
      </c>
      <c r="E57" s="10">
        <f t="shared" si="1"/>
        <v>17.16355148207267</v>
      </c>
    </row>
    <row r="58" spans="1:5">
      <c r="A58">
        <v>1944</v>
      </c>
      <c r="B58">
        <v>35.26</v>
      </c>
      <c r="C58">
        <v>5.9322E-2</v>
      </c>
      <c r="D58" s="23">
        <v>0.68545999999999996</v>
      </c>
      <c r="E58" s="10">
        <f t="shared" si="1"/>
        <v>16.857152489801422</v>
      </c>
    </row>
    <row r="59" spans="1:5">
      <c r="A59">
        <v>1945</v>
      </c>
      <c r="B59">
        <v>48.959999999999994</v>
      </c>
      <c r="C59">
        <v>6.0380999999999997E-2</v>
      </c>
      <c r="D59" s="23">
        <v>0.46958</v>
      </c>
      <c r="E59" s="10">
        <f t="shared" si="1"/>
        <v>16.56150113446283</v>
      </c>
    </row>
    <row r="60" spans="1:5">
      <c r="A60">
        <v>1946</v>
      </c>
      <c r="B60">
        <v>41.930000000000007</v>
      </c>
      <c r="C60">
        <v>6.1441000000000003E-2</v>
      </c>
      <c r="D60" s="23">
        <v>0.30924000000000001</v>
      </c>
      <c r="E60" s="10">
        <f t="shared" si="1"/>
        <v>16.27577676144594</v>
      </c>
    </row>
    <row r="61" spans="1:5">
      <c r="A61">
        <v>1947</v>
      </c>
      <c r="B61">
        <v>39.68</v>
      </c>
      <c r="C61">
        <v>6.25E-2</v>
      </c>
      <c r="D61" s="23">
        <v>0.23891999999999999</v>
      </c>
      <c r="E61" s="10">
        <f t="shared" si="1"/>
        <v>16</v>
      </c>
    </row>
    <row r="62" spans="1:5">
      <c r="A62">
        <v>1948</v>
      </c>
      <c r="B62">
        <v>45.160000000000011</v>
      </c>
      <c r="C62">
        <v>6.3559000000000004E-2</v>
      </c>
      <c r="D62" s="23">
        <v>0.24099000000000001</v>
      </c>
      <c r="E62" s="10">
        <f t="shared" si="1"/>
        <v>15.733413049292782</v>
      </c>
    </row>
    <row r="63" spans="1:5">
      <c r="A63">
        <v>1949</v>
      </c>
      <c r="B63">
        <v>41.01</v>
      </c>
      <c r="C63">
        <v>6.4618999999999996E-2</v>
      </c>
      <c r="D63" s="23">
        <v>0.26901999999999998</v>
      </c>
      <c r="E63" s="10">
        <f t="shared" si="1"/>
        <v>15.47532459493338</v>
      </c>
    </row>
    <row r="64" spans="1:5">
      <c r="A64">
        <v>1950</v>
      </c>
      <c r="B64">
        <v>51.63</v>
      </c>
      <c r="C64" s="15">
        <v>6.5678E-2</v>
      </c>
      <c r="D64" s="23">
        <v>0.27947</v>
      </c>
      <c r="E64" s="16">
        <f t="shared" si="1"/>
        <v>15.22579859313621</v>
      </c>
    </row>
    <row r="65" spans="1:5">
      <c r="A65">
        <v>1951</v>
      </c>
      <c r="B65">
        <v>39.64</v>
      </c>
      <c r="C65" s="15">
        <v>6.6737000000000005E-2</v>
      </c>
      <c r="D65" s="23">
        <v>0.24969</v>
      </c>
      <c r="E65" s="16">
        <f t="shared" si="1"/>
        <v>14.984191677779942</v>
      </c>
    </row>
    <row r="66" spans="1:5">
      <c r="A66">
        <v>1952</v>
      </c>
      <c r="B66">
        <v>41.199999999999996</v>
      </c>
      <c r="C66" s="15">
        <v>6.7796999999999996E-2</v>
      </c>
      <c r="D66" s="23">
        <v>0.18218999999999999</v>
      </c>
      <c r="E66" s="16">
        <f t="shared" si="1"/>
        <v>14.74991518798767</v>
      </c>
    </row>
    <row r="67" spans="1:5">
      <c r="A67">
        <v>1953</v>
      </c>
      <c r="B67">
        <v>27.46</v>
      </c>
      <c r="C67" s="15">
        <v>6.8856000000000001E-2</v>
      </c>
      <c r="D67" s="23">
        <v>0.10168000000000001</v>
      </c>
      <c r="E67" s="16">
        <f t="shared" si="1"/>
        <v>14.523062623446032</v>
      </c>
    </row>
    <row r="68" spans="1:5">
      <c r="A68">
        <v>1954</v>
      </c>
      <c r="B68">
        <v>37.300000000000004</v>
      </c>
      <c r="C68" s="15">
        <v>6.9915000000000005E-2</v>
      </c>
      <c r="D68" s="23">
        <v>4.3505000000000002E-2</v>
      </c>
      <c r="E68" s="16">
        <f t="shared" si="1"/>
        <v>14.303082314238717</v>
      </c>
    </row>
    <row r="69" spans="1:5">
      <c r="A69">
        <v>1955</v>
      </c>
      <c r="B69">
        <v>47.720000000000006</v>
      </c>
      <c r="C69" s="15">
        <v>7.0974999999999996E-2</v>
      </c>
      <c r="D69" s="23">
        <v>3.3083000000000001E-2</v>
      </c>
      <c r="E69" s="16">
        <f t="shared" si="1"/>
        <v>14.089468122578374</v>
      </c>
    </row>
    <row r="70" spans="1:5">
      <c r="A70">
        <v>1956</v>
      </c>
      <c r="B70">
        <v>39.78</v>
      </c>
      <c r="C70" s="15">
        <v>7.2034000000000001E-2</v>
      </c>
      <c r="D70" s="23">
        <v>6.8379999999999996E-2</v>
      </c>
      <c r="E70" s="16">
        <f t="shared" si="1"/>
        <v>13.882333342588222</v>
      </c>
    </row>
    <row r="71" spans="1:5">
      <c r="A71">
        <v>1957</v>
      </c>
      <c r="B71">
        <v>52.8</v>
      </c>
      <c r="C71" s="15">
        <v>7.3093000000000005E-2</v>
      </c>
      <c r="D71" s="23">
        <v>0.12128</v>
      </c>
      <c r="E71" s="16">
        <f t="shared" si="1"/>
        <v>13.681200662170111</v>
      </c>
    </row>
    <row r="72" spans="1:5">
      <c r="A72">
        <v>1958</v>
      </c>
      <c r="B72">
        <v>38.07</v>
      </c>
      <c r="C72" s="15">
        <v>7.4152999999999997E-2</v>
      </c>
      <c r="D72" s="23">
        <v>0.15673999999999999</v>
      </c>
      <c r="E72" s="16">
        <f t="shared" si="1"/>
        <v>13.485631060105458</v>
      </c>
    </row>
    <row r="73" spans="1:5">
      <c r="A73">
        <v>1959</v>
      </c>
      <c r="B73">
        <v>38.800000000000004</v>
      </c>
      <c r="C73" s="15">
        <v>7.5212000000000001E-2</v>
      </c>
      <c r="D73" s="23">
        <v>0.15464</v>
      </c>
      <c r="E73" s="16">
        <f t="shared" si="1"/>
        <v>13.295750678083284</v>
      </c>
    </row>
    <row r="74" spans="1:5">
      <c r="A74">
        <v>1960</v>
      </c>
      <c r="B74">
        <v>37.879999999999995</v>
      </c>
      <c r="C74" s="15">
        <v>7.6271000000000005E-2</v>
      </c>
      <c r="D74" s="23">
        <v>0.12107</v>
      </c>
      <c r="E74" s="16">
        <f t="shared" si="1"/>
        <v>13.111143160572169</v>
      </c>
    </row>
    <row r="75" spans="1:5">
      <c r="A75">
        <v>1961</v>
      </c>
      <c r="B75">
        <v>43.87</v>
      </c>
      <c r="C75" s="15">
        <v>7.7330999999999997E-2</v>
      </c>
      <c r="D75" s="23">
        <v>8.5752999999999996E-2</v>
      </c>
      <c r="E75" s="16">
        <f t="shared" si="1"/>
        <v>12.931424655054247</v>
      </c>
    </row>
    <row r="76" spans="1:5">
      <c r="A76">
        <v>1962</v>
      </c>
      <c r="B76">
        <v>39.35</v>
      </c>
      <c r="C76" s="15">
        <v>7.8390000000000001E-2</v>
      </c>
      <c r="D76" s="23">
        <v>8.9709999999999998E-2</v>
      </c>
      <c r="E76" s="16">
        <f t="shared" ref="E76:E139" si="7">1/C76</f>
        <v>12.756729174639622</v>
      </c>
    </row>
    <row r="77" spans="1:5">
      <c r="A77">
        <v>1963</v>
      </c>
      <c r="B77">
        <v>29.95</v>
      </c>
      <c r="C77" s="15">
        <v>7.9449000000000006E-2</v>
      </c>
      <c r="D77" s="23">
        <v>0.16603999999999999</v>
      </c>
      <c r="E77" s="16">
        <f t="shared" si="7"/>
        <v>12.586690833113066</v>
      </c>
    </row>
    <row r="78" spans="1:5">
      <c r="A78">
        <v>1964</v>
      </c>
      <c r="B78">
        <v>45.030000000000008</v>
      </c>
      <c r="C78" s="15">
        <v>8.0507999999999996E-2</v>
      </c>
      <c r="D78" s="23">
        <v>0.31809999999999999</v>
      </c>
      <c r="E78" s="16">
        <f t="shared" si="7"/>
        <v>12.421125850847121</v>
      </c>
    </row>
    <row r="79" spans="1:5">
      <c r="A79">
        <v>1965</v>
      </c>
      <c r="B79">
        <v>42.36</v>
      </c>
      <c r="C79" s="15">
        <v>8.1568000000000002E-2</v>
      </c>
      <c r="D79" s="23">
        <v>0.50668000000000002</v>
      </c>
      <c r="E79" s="16">
        <f t="shared" si="7"/>
        <v>12.259709690074539</v>
      </c>
    </row>
    <row r="80" spans="1:5">
      <c r="A80">
        <v>1966</v>
      </c>
      <c r="B80">
        <v>35.18</v>
      </c>
      <c r="C80" s="15">
        <v>8.2627000000000006E-2</v>
      </c>
      <c r="D80" s="23">
        <v>0.66308999999999996</v>
      </c>
      <c r="E80" s="16">
        <f t="shared" si="7"/>
        <v>12.102581480629818</v>
      </c>
    </row>
    <row r="81" spans="1:5">
      <c r="A81">
        <v>1967</v>
      </c>
      <c r="B81">
        <v>32.479999999999997</v>
      </c>
      <c r="C81" s="15">
        <v>8.3685999999999997E-2</v>
      </c>
      <c r="D81" s="23">
        <v>0.72975999999999996</v>
      </c>
      <c r="E81" s="16">
        <f t="shared" si="7"/>
        <v>11.949430012188419</v>
      </c>
    </row>
    <row r="82" spans="1:5">
      <c r="A82">
        <v>1968</v>
      </c>
      <c r="B82">
        <v>46.22</v>
      </c>
      <c r="C82" s="15">
        <v>8.4746000000000002E-2</v>
      </c>
      <c r="D82" s="23">
        <v>0.69930000000000003</v>
      </c>
      <c r="E82" s="16">
        <f t="shared" si="7"/>
        <v>11.799966960092512</v>
      </c>
    </row>
    <row r="83" spans="1:5">
      <c r="A83">
        <v>1969</v>
      </c>
      <c r="B83">
        <v>35.840000000000003</v>
      </c>
      <c r="C83" s="15">
        <v>8.5805000000000006E-2</v>
      </c>
      <c r="D83" s="23">
        <v>0.62016000000000004</v>
      </c>
      <c r="E83" s="16">
        <f t="shared" si="7"/>
        <v>11.65433249810617</v>
      </c>
    </row>
    <row r="84" spans="1:5">
      <c r="A84">
        <v>1970</v>
      </c>
      <c r="B84">
        <v>41.389999999999993</v>
      </c>
      <c r="C84" s="15">
        <v>8.6863999999999997E-2</v>
      </c>
      <c r="D84" s="23">
        <v>0.57074999999999998</v>
      </c>
      <c r="E84" s="16">
        <f t="shared" si="7"/>
        <v>11.512249032971082</v>
      </c>
    </row>
    <row r="85" spans="1:5">
      <c r="A85">
        <v>1971</v>
      </c>
      <c r="B85">
        <v>39.51</v>
      </c>
      <c r="C85" s="15">
        <v>8.7924000000000002E-2</v>
      </c>
      <c r="D85" s="23">
        <v>0.62614000000000003</v>
      </c>
      <c r="E85" s="16">
        <f t="shared" si="7"/>
        <v>11.373458896319548</v>
      </c>
    </row>
    <row r="86" spans="1:5">
      <c r="A86">
        <v>1972</v>
      </c>
      <c r="B86">
        <v>43.419999999999995</v>
      </c>
      <c r="C86" s="15">
        <v>8.8983000000000007E-2</v>
      </c>
      <c r="D86" s="23">
        <v>0.83287</v>
      </c>
      <c r="E86" s="16">
        <f t="shared" si="7"/>
        <v>11.238101659867615</v>
      </c>
    </row>
    <row r="87" spans="1:5">
      <c r="A87">
        <v>1973</v>
      </c>
      <c r="B87">
        <v>48.66</v>
      </c>
      <c r="C87" s="15">
        <v>9.0041999999999997E-2</v>
      </c>
      <c r="D87" s="23">
        <v>1.1896</v>
      </c>
      <c r="E87" s="16">
        <f t="shared" si="7"/>
        <v>11.105928344550321</v>
      </c>
    </row>
    <row r="88" spans="1:5">
      <c r="A88">
        <v>1974</v>
      </c>
      <c r="B88">
        <v>38.590000000000003</v>
      </c>
      <c r="C88" s="15">
        <v>9.1102000000000002E-2</v>
      </c>
      <c r="D88" s="23">
        <v>1.6329</v>
      </c>
      <c r="E88" s="16">
        <f t="shared" si="7"/>
        <v>10.976707426840244</v>
      </c>
    </row>
    <row r="89" spans="1:5">
      <c r="A89">
        <v>1975</v>
      </c>
      <c r="B89">
        <v>39.06</v>
      </c>
      <c r="C89" s="15">
        <v>9.2161000000000007E-2</v>
      </c>
      <c r="D89" s="23">
        <v>2.0459000000000001</v>
      </c>
      <c r="E89" s="16">
        <f t="shared" si="7"/>
        <v>10.850576708152037</v>
      </c>
    </row>
    <row r="90" spans="1:5">
      <c r="A90">
        <v>1976</v>
      </c>
      <c r="B90">
        <v>30.240000000000002</v>
      </c>
      <c r="C90" s="15">
        <v>9.3219999999999997E-2</v>
      </c>
      <c r="D90" s="23">
        <v>2.2985000000000002</v>
      </c>
      <c r="E90" s="16">
        <f t="shared" si="7"/>
        <v>10.72731173567904</v>
      </c>
    </row>
    <row r="91" spans="1:5">
      <c r="A91">
        <v>1977</v>
      </c>
      <c r="B91">
        <v>39.260000000000005</v>
      </c>
      <c r="C91" s="34">
        <v>9.4280000000000003E-2</v>
      </c>
      <c r="D91" s="35">
        <v>2.3008999999999999</v>
      </c>
      <c r="E91" s="36">
        <f t="shared" si="7"/>
        <v>10.606703436571912</v>
      </c>
    </row>
    <row r="92" spans="1:5">
      <c r="A92">
        <v>1978</v>
      </c>
      <c r="B92">
        <v>45.19</v>
      </c>
      <c r="C92" s="15">
        <v>9.5338999999999993E-2</v>
      </c>
      <c r="D92" s="23">
        <v>2.0430999999999999</v>
      </c>
      <c r="E92" s="16">
        <f t="shared" si="7"/>
        <v>10.488887024197863</v>
      </c>
    </row>
    <row r="93" spans="1:5">
      <c r="A93">
        <v>1979</v>
      </c>
      <c r="B93">
        <v>48.129999999999995</v>
      </c>
      <c r="C93" s="15">
        <v>9.6397999999999998E-2</v>
      </c>
      <c r="D93" s="23">
        <v>1.6028</v>
      </c>
      <c r="E93" s="16">
        <f t="shared" si="7"/>
        <v>10.373659204547813</v>
      </c>
    </row>
    <row r="94" spans="1:5">
      <c r="A94">
        <v>1980</v>
      </c>
      <c r="B94">
        <v>38.230000000000004</v>
      </c>
      <c r="C94" s="15">
        <v>9.7458000000000003E-2</v>
      </c>
      <c r="D94" s="23">
        <v>1.1196999999999999</v>
      </c>
      <c r="E94" s="16">
        <f t="shared" si="7"/>
        <v>10.260830306388392</v>
      </c>
    </row>
    <row r="95" spans="1:5">
      <c r="A95">
        <v>1981</v>
      </c>
      <c r="B95">
        <v>34.190000000000005</v>
      </c>
      <c r="C95" s="15">
        <v>9.8516999999999993E-2</v>
      </c>
      <c r="D95" s="23">
        <v>0.74124999999999996</v>
      </c>
      <c r="E95" s="16">
        <f t="shared" si="7"/>
        <v>10.150532395424142</v>
      </c>
    </row>
    <row r="96" spans="1:5">
      <c r="A96" s="2">
        <v>1982</v>
      </c>
      <c r="B96" s="2">
        <v>39.430000000000007</v>
      </c>
      <c r="C96" s="15">
        <v>9.9575999999999998E-2</v>
      </c>
      <c r="D96" s="23">
        <v>0.56045999999999996</v>
      </c>
      <c r="E96" s="16">
        <f t="shared" si="7"/>
        <v>10.042580541495942</v>
      </c>
    </row>
    <row r="97" spans="1:5">
      <c r="A97">
        <v>1983</v>
      </c>
      <c r="B97">
        <v>44.230000000000004</v>
      </c>
      <c r="C97" s="15">
        <v>0.10063999999999999</v>
      </c>
      <c r="D97" s="23">
        <v>0.58030999999999999</v>
      </c>
      <c r="E97" s="16">
        <f t="shared" si="7"/>
        <v>9.9364069952305254</v>
      </c>
    </row>
    <row r="98" spans="1:5">
      <c r="A98">
        <v>1984</v>
      </c>
      <c r="B98">
        <v>45.37</v>
      </c>
      <c r="C98" s="15">
        <v>0.10169</v>
      </c>
      <c r="D98" s="23">
        <v>0.72874000000000005</v>
      </c>
      <c r="E98" s="16">
        <f t="shared" si="7"/>
        <v>9.8338086340839812</v>
      </c>
    </row>
    <row r="99" spans="1:5">
      <c r="A99">
        <v>1985</v>
      </c>
      <c r="B99">
        <v>39.67</v>
      </c>
      <c r="C99" s="15">
        <v>0.10274999999999999</v>
      </c>
      <c r="D99" s="23">
        <v>0.90420999999999996</v>
      </c>
      <c r="E99" s="17">
        <f t="shared" si="7"/>
        <v>9.7323600973236015</v>
      </c>
    </row>
    <row r="100" spans="1:5">
      <c r="A100">
        <v>1986</v>
      </c>
      <c r="B100">
        <v>34.130000000000003</v>
      </c>
      <c r="C100" s="34">
        <v>0.10381</v>
      </c>
      <c r="D100" s="35">
        <v>1.0167999999999999</v>
      </c>
      <c r="E100" s="37">
        <f t="shared" si="7"/>
        <v>9.6329833349388299</v>
      </c>
    </row>
    <row r="101" spans="1:5">
      <c r="A101">
        <v>1987</v>
      </c>
      <c r="B101">
        <v>28.669999999999998</v>
      </c>
      <c r="C101" s="15">
        <v>0.10487</v>
      </c>
      <c r="D101" s="23">
        <v>1.0121</v>
      </c>
      <c r="E101" s="17">
        <f t="shared" si="7"/>
        <v>9.5356155239820719</v>
      </c>
    </row>
    <row r="102" spans="1:5">
      <c r="A102">
        <v>1988</v>
      </c>
      <c r="B102">
        <v>32.75</v>
      </c>
      <c r="C102" s="15">
        <v>0.10593</v>
      </c>
      <c r="D102" s="23">
        <v>0.88310999999999995</v>
      </c>
      <c r="E102" s="17">
        <f t="shared" si="7"/>
        <v>9.4401963560842077</v>
      </c>
    </row>
    <row r="103" spans="1:5">
      <c r="A103">
        <v>1989</v>
      </c>
      <c r="B103">
        <v>43.82</v>
      </c>
      <c r="C103" s="15">
        <v>0.10699</v>
      </c>
      <c r="D103" s="23">
        <v>0.67025000000000001</v>
      </c>
      <c r="E103" s="17">
        <f t="shared" si="7"/>
        <v>9.3466679128890551</v>
      </c>
    </row>
    <row r="104" spans="1:5">
      <c r="A104">
        <v>1990</v>
      </c>
      <c r="B104">
        <v>55.019999999999996</v>
      </c>
      <c r="C104" s="15">
        <v>0.10804999999999999</v>
      </c>
      <c r="D104" s="23">
        <v>0.44127</v>
      </c>
      <c r="E104" s="17">
        <f t="shared" si="7"/>
        <v>9.254974548819991</v>
      </c>
    </row>
    <row r="105" spans="1:5">
      <c r="A105">
        <v>1991</v>
      </c>
      <c r="B105">
        <v>42.009999999999991</v>
      </c>
      <c r="C105" s="15">
        <v>0.10911</v>
      </c>
      <c r="D105" s="23">
        <v>0.25618000000000002</v>
      </c>
      <c r="E105" s="17">
        <f t="shared" si="7"/>
        <v>9.1650627806800475</v>
      </c>
    </row>
    <row r="106" spans="1:5">
      <c r="A106">
        <v>1992</v>
      </c>
      <c r="B106">
        <v>37.689999999999991</v>
      </c>
      <c r="C106" s="15">
        <v>0.11017</v>
      </c>
      <c r="D106" s="23">
        <v>0.14102000000000001</v>
      </c>
      <c r="E106" s="17">
        <f t="shared" si="7"/>
        <v>9.0768811836253054</v>
      </c>
    </row>
    <row r="107" spans="1:5">
      <c r="A107">
        <v>1993</v>
      </c>
      <c r="B107">
        <v>39.659999999999997</v>
      </c>
      <c r="C107" s="15">
        <v>0.11123</v>
      </c>
      <c r="D107" s="23">
        <v>8.9359999999999995E-2</v>
      </c>
      <c r="E107" s="17">
        <f t="shared" si="7"/>
        <v>8.9903802930863979</v>
      </c>
    </row>
    <row r="108" spans="1:5">
      <c r="A108">
        <v>1994</v>
      </c>
      <c r="B108">
        <v>39.610000000000007</v>
      </c>
      <c r="C108" s="15">
        <v>0.11229</v>
      </c>
      <c r="D108" s="23">
        <v>8.3771999999999999E-2</v>
      </c>
      <c r="E108" s="17">
        <f t="shared" si="7"/>
        <v>8.90551251224508</v>
      </c>
    </row>
    <row r="109" spans="1:5">
      <c r="A109">
        <v>1995</v>
      </c>
      <c r="B109">
        <v>46.090000000000011</v>
      </c>
      <c r="C109" s="15">
        <v>0.11335000000000001</v>
      </c>
      <c r="D109" s="23">
        <v>0.11784</v>
      </c>
      <c r="E109" s="17">
        <f t="shared" si="7"/>
        <v>8.8222320247022488</v>
      </c>
    </row>
    <row r="110" spans="1:5">
      <c r="A110">
        <v>1996</v>
      </c>
      <c r="B110">
        <v>58.9</v>
      </c>
      <c r="C110" s="15">
        <v>0.11441</v>
      </c>
      <c r="D110" s="23">
        <v>0.20473</v>
      </c>
      <c r="E110" s="17">
        <f t="shared" si="7"/>
        <v>8.7404947120007002</v>
      </c>
    </row>
    <row r="111" spans="1:5">
      <c r="A111">
        <v>1997</v>
      </c>
      <c r="B111">
        <v>38.619999999999997</v>
      </c>
      <c r="C111" s="15">
        <v>0.11547</v>
      </c>
      <c r="D111" s="23">
        <v>0.36662</v>
      </c>
      <c r="E111" s="17">
        <f t="shared" si="7"/>
        <v>8.6602580756906562</v>
      </c>
    </row>
    <row r="112" spans="1:5">
      <c r="A112">
        <v>1998</v>
      </c>
      <c r="B112">
        <v>48.230000000000004</v>
      </c>
      <c r="C112" s="15">
        <v>0.11652999999999999</v>
      </c>
      <c r="D112" s="23">
        <v>0.61014999999999997</v>
      </c>
      <c r="E112" s="17">
        <f t="shared" si="7"/>
        <v>8.5814811636488457</v>
      </c>
    </row>
    <row r="113" spans="1:5">
      <c r="A113">
        <v>1999</v>
      </c>
      <c r="B113">
        <v>30.880000000000003</v>
      </c>
      <c r="C113" s="15">
        <v>0.11758</v>
      </c>
      <c r="D113" s="23">
        <v>0.90600000000000003</v>
      </c>
      <c r="E113" s="17">
        <f t="shared" si="7"/>
        <v>8.5048477632250385</v>
      </c>
    </row>
    <row r="114" spans="1:5">
      <c r="A114">
        <v>2000</v>
      </c>
      <c r="B114">
        <v>45.73</v>
      </c>
      <c r="C114" s="15">
        <v>0.11864</v>
      </c>
      <c r="D114" s="23">
        <v>1.1889000000000001</v>
      </c>
      <c r="E114" s="17">
        <f t="shared" si="7"/>
        <v>8.4288604180714763</v>
      </c>
    </row>
    <row r="115" spans="1:5">
      <c r="A115">
        <v>2001</v>
      </c>
      <c r="B115">
        <v>44.6</v>
      </c>
      <c r="C115" s="15">
        <v>0.1197</v>
      </c>
      <c r="D115" s="23">
        <v>1.3765000000000001</v>
      </c>
      <c r="E115" s="17">
        <f t="shared" si="7"/>
        <v>8.3542188805346704</v>
      </c>
    </row>
    <row r="116" spans="1:5">
      <c r="A116">
        <v>2002</v>
      </c>
      <c r="B116">
        <v>45.29</v>
      </c>
      <c r="C116" s="34">
        <v>0.12076000000000001</v>
      </c>
      <c r="D116" s="35">
        <v>1.3963000000000001</v>
      </c>
      <c r="E116" s="17">
        <f t="shared" si="7"/>
        <v>8.2808877111626362</v>
      </c>
    </row>
    <row r="117" spans="1:5">
      <c r="A117">
        <v>2003</v>
      </c>
      <c r="B117">
        <v>47.2</v>
      </c>
      <c r="C117" s="15">
        <v>0.12182</v>
      </c>
      <c r="D117" s="23">
        <v>1.2146999999999999</v>
      </c>
      <c r="E117" s="17">
        <f t="shared" si="7"/>
        <v>8.2088327039894935</v>
      </c>
    </row>
    <row r="118" spans="1:5">
      <c r="A118">
        <v>2004</v>
      </c>
      <c r="B118">
        <v>43.71</v>
      </c>
      <c r="C118" s="15">
        <v>0.12288</v>
      </c>
      <c r="D118" s="23">
        <v>0.86529</v>
      </c>
      <c r="E118" s="17">
        <f t="shared" si="7"/>
        <v>8.1380208333333339</v>
      </c>
    </row>
    <row r="119" spans="1:5">
      <c r="A119">
        <v>2005</v>
      </c>
      <c r="B119">
        <v>40.68</v>
      </c>
      <c r="C119" s="15">
        <v>0.12393999999999999</v>
      </c>
      <c r="D119" s="23">
        <v>0.45848</v>
      </c>
      <c r="E119" s="17">
        <f t="shared" si="7"/>
        <v>8.0684202033241892</v>
      </c>
    </row>
    <row r="120" spans="1:5">
      <c r="A120">
        <v>2006</v>
      </c>
      <c r="B120">
        <v>43.34</v>
      </c>
      <c r="C120" s="15">
        <v>0.125</v>
      </c>
      <c r="D120" s="23">
        <v>0.14807000000000001</v>
      </c>
      <c r="E120" s="17">
        <f t="shared" si="7"/>
        <v>8</v>
      </c>
    </row>
    <row r="121" spans="1:5">
      <c r="A121">
        <v>2007</v>
      </c>
      <c r="B121">
        <v>35.460000000000008</v>
      </c>
      <c r="C121" s="15">
        <v>0.12606000000000001</v>
      </c>
      <c r="D121" s="23">
        <v>6.0803999999999997E-2</v>
      </c>
      <c r="E121" s="17">
        <f t="shared" si="7"/>
        <v>7.932730445819451</v>
      </c>
    </row>
    <row r="122" spans="1:5">
      <c r="A122">
        <v>2008</v>
      </c>
      <c r="B122">
        <v>42.319999999999993</v>
      </c>
      <c r="C122" s="15">
        <v>0.12712000000000001</v>
      </c>
      <c r="D122" s="23">
        <v>0.23694000000000001</v>
      </c>
      <c r="E122" s="17">
        <f t="shared" si="7"/>
        <v>7.8665827564505975</v>
      </c>
    </row>
    <row r="123" spans="1:5">
      <c r="A123">
        <v>2009</v>
      </c>
      <c r="B123">
        <v>39.650000000000006</v>
      </c>
      <c r="C123" s="15">
        <v>0.12817999999999999</v>
      </c>
      <c r="D123" s="23">
        <v>0.61839</v>
      </c>
      <c r="E123" s="17">
        <f t="shared" si="7"/>
        <v>7.8015290997035427</v>
      </c>
    </row>
    <row r="124" spans="1:5">
      <c r="A124">
        <v>2010</v>
      </c>
      <c r="B124">
        <v>33.010000000000005</v>
      </c>
      <c r="C124" s="15">
        <v>0.12923999999999999</v>
      </c>
      <c r="D124" s="23">
        <v>1.0760000000000001</v>
      </c>
      <c r="E124" s="17">
        <f t="shared" si="7"/>
        <v>7.737542556484061</v>
      </c>
    </row>
    <row r="125" spans="1:5">
      <c r="C125" s="34">
        <v>0.1303</v>
      </c>
      <c r="D125" s="35">
        <v>1.4538</v>
      </c>
      <c r="E125" s="17">
        <f t="shared" si="7"/>
        <v>7.6745970836531079</v>
      </c>
    </row>
    <row r="126" spans="1:5">
      <c r="C126" s="15">
        <v>0.13136</v>
      </c>
      <c r="D126" s="23">
        <v>1.6231</v>
      </c>
      <c r="E126" s="17">
        <f t="shared" si="7"/>
        <v>7.6126674786845312</v>
      </c>
    </row>
    <row r="127" spans="1:5">
      <c r="C127" s="15">
        <v>0.13242000000000001</v>
      </c>
      <c r="D127" s="23">
        <v>1.5378000000000001</v>
      </c>
      <c r="E127" s="17">
        <f t="shared" si="7"/>
        <v>7.5517293460202382</v>
      </c>
    </row>
    <row r="128" spans="1:5">
      <c r="C128" s="15">
        <v>0.13347000000000001</v>
      </c>
      <c r="D128" s="23">
        <v>1.2614000000000001</v>
      </c>
      <c r="E128" s="17">
        <f t="shared" si="7"/>
        <v>7.4923203716190905</v>
      </c>
    </row>
    <row r="129" spans="3:5">
      <c r="C129" s="15">
        <v>0.13453000000000001</v>
      </c>
      <c r="D129" s="23">
        <v>0.9355</v>
      </c>
      <c r="E129" s="17">
        <f t="shared" si="7"/>
        <v>7.4332862558537123</v>
      </c>
    </row>
    <row r="130" spans="3:5">
      <c r="C130" s="15">
        <v>0.13558999999999999</v>
      </c>
      <c r="D130" s="23">
        <v>0.70989000000000002</v>
      </c>
      <c r="E130" s="17">
        <f t="shared" si="7"/>
        <v>7.3751751604100599</v>
      </c>
    </row>
    <row r="131" spans="3:5">
      <c r="C131" s="15">
        <v>0.13664999999999999</v>
      </c>
      <c r="D131" s="23">
        <v>0.68184</v>
      </c>
      <c r="E131" s="17">
        <f t="shared" si="7"/>
        <v>7.3179656055616542</v>
      </c>
    </row>
    <row r="132" spans="3:5">
      <c r="C132" s="15">
        <v>0.13771</v>
      </c>
      <c r="D132" s="23">
        <v>0.86885000000000001</v>
      </c>
      <c r="E132" s="17">
        <f t="shared" si="7"/>
        <v>7.2616367729286182</v>
      </c>
    </row>
    <row r="133" spans="3:5">
      <c r="C133" s="15">
        <v>0.13877</v>
      </c>
      <c r="D133" s="23">
        <v>1.2028000000000001</v>
      </c>
      <c r="E133" s="17">
        <f t="shared" si="7"/>
        <v>7.2061684802190671</v>
      </c>
    </row>
    <row r="134" spans="3:5">
      <c r="C134" s="15">
        <v>0.13983000000000001</v>
      </c>
      <c r="D134" s="23">
        <v>1.5428999999999999</v>
      </c>
      <c r="E134" s="17">
        <f t="shared" si="7"/>
        <v>7.1515411571193583</v>
      </c>
    </row>
    <row r="135" spans="3:5">
      <c r="C135" s="34">
        <v>0.14088999999999999</v>
      </c>
      <c r="D135" s="35">
        <v>1.7238</v>
      </c>
      <c r="E135" s="17">
        <f t="shared" si="7"/>
        <v>7.0977358222726954</v>
      </c>
    </row>
    <row r="136" spans="3:5">
      <c r="C136" s="15">
        <v>0.14194999999999999</v>
      </c>
      <c r="D136" s="23">
        <v>1.6351</v>
      </c>
      <c r="E136" s="17">
        <f t="shared" si="7"/>
        <v>7.0447340612891871</v>
      </c>
    </row>
    <row r="137" spans="3:5">
      <c r="C137" s="15">
        <v>0.14301</v>
      </c>
      <c r="D137" s="23">
        <v>1.2819</v>
      </c>
      <c r="E137" s="17">
        <f t="shared" si="7"/>
        <v>6.9925180057338645</v>
      </c>
    </row>
    <row r="138" spans="3:5">
      <c r="C138" s="15">
        <v>0.14407</v>
      </c>
      <c r="D138" s="23">
        <v>0.78086999999999995</v>
      </c>
      <c r="E138" s="17">
        <f t="shared" si="7"/>
        <v>6.9410703130422711</v>
      </c>
    </row>
    <row r="139" spans="3:5">
      <c r="C139" s="15">
        <v>0.14513000000000001</v>
      </c>
      <c r="D139" s="23">
        <v>0.31029000000000001</v>
      </c>
      <c r="E139" s="17">
        <f t="shared" si="7"/>
        <v>6.8903741473161988</v>
      </c>
    </row>
    <row r="140" spans="3:5">
      <c r="C140" s="15">
        <v>0.14618999999999999</v>
      </c>
      <c r="D140" s="23">
        <v>5.3809000000000003E-2</v>
      </c>
      <c r="E140" s="17">
        <f t="shared" ref="E140:E203" si="8">1/C140</f>
        <v>6.8404131609549221</v>
      </c>
    </row>
    <row r="141" spans="3:5">
      <c r="C141" s="15">
        <v>0.14724999999999999</v>
      </c>
      <c r="D141" s="23">
        <v>0.15353</v>
      </c>
      <c r="E141" s="17">
        <f t="shared" si="8"/>
        <v>6.7911714770797964</v>
      </c>
    </row>
    <row r="142" spans="3:5">
      <c r="C142" s="15">
        <v>0.14831</v>
      </c>
      <c r="D142" s="23">
        <v>0.66259999999999997</v>
      </c>
      <c r="E142" s="17">
        <f t="shared" si="8"/>
        <v>6.7426336727125618</v>
      </c>
    </row>
    <row r="143" spans="3:5">
      <c r="C143" s="15">
        <v>0.14935999999999999</v>
      </c>
      <c r="D143" s="23">
        <v>1.5087999999999999</v>
      </c>
      <c r="E143" s="17">
        <f t="shared" si="8"/>
        <v>6.6952329941081956</v>
      </c>
    </row>
    <row r="144" spans="3:5">
      <c r="C144" s="15">
        <v>0.15042</v>
      </c>
      <c r="D144" s="23">
        <v>2.5044</v>
      </c>
      <c r="E144" s="17">
        <f t="shared" si="8"/>
        <v>6.6480521207286269</v>
      </c>
    </row>
    <row r="145" spans="3:5">
      <c r="C145" s="15">
        <v>0.15148</v>
      </c>
      <c r="D145" s="23">
        <v>3.415</v>
      </c>
      <c r="E145" s="17">
        <f t="shared" si="8"/>
        <v>6.6015315553208342</v>
      </c>
    </row>
    <row r="146" spans="3:5">
      <c r="C146" s="15">
        <v>0.15254000000000001</v>
      </c>
      <c r="D146" s="23">
        <v>4.0442999999999998</v>
      </c>
      <c r="E146" s="17">
        <f t="shared" si="8"/>
        <v>6.5556575324505042</v>
      </c>
    </row>
    <row r="147" spans="3:5">
      <c r="C147" s="34">
        <v>0.15359999999999999</v>
      </c>
      <c r="D147" s="35">
        <v>4.2828999999999997</v>
      </c>
      <c r="E147" s="17">
        <f t="shared" si="8"/>
        <v>6.510416666666667</v>
      </c>
    </row>
    <row r="148" spans="3:5">
      <c r="C148" s="15">
        <v>0.15465999999999999</v>
      </c>
      <c r="D148" s="23">
        <v>4.1158999999999999</v>
      </c>
      <c r="E148" s="17">
        <f t="shared" si="8"/>
        <v>6.4657959394801505</v>
      </c>
    </row>
    <row r="149" spans="3:5">
      <c r="C149" s="15">
        <v>0.15572</v>
      </c>
      <c r="D149" s="23">
        <v>3.6101999999999999</v>
      </c>
      <c r="E149" s="17">
        <f t="shared" si="8"/>
        <v>6.4217826868738763</v>
      </c>
    </row>
    <row r="150" spans="3:5">
      <c r="C150" s="15">
        <v>0.15678</v>
      </c>
      <c r="D150" s="23">
        <v>2.8976999999999999</v>
      </c>
      <c r="E150" s="17">
        <f t="shared" si="8"/>
        <v>6.3783645873198109</v>
      </c>
    </row>
    <row r="151" spans="3:5">
      <c r="C151" s="15">
        <v>0.15784000000000001</v>
      </c>
      <c r="D151" s="23">
        <v>2.1427999999999998</v>
      </c>
      <c r="E151" s="17">
        <f t="shared" si="8"/>
        <v>6.3355296502787626</v>
      </c>
    </row>
    <row r="152" spans="3:5">
      <c r="C152" s="15">
        <v>0.15890000000000001</v>
      </c>
      <c r="D152" s="23">
        <v>1.4883999999999999</v>
      </c>
      <c r="E152" s="17">
        <f t="shared" si="8"/>
        <v>6.293266205160478</v>
      </c>
    </row>
    <row r="153" spans="3:5">
      <c r="C153" s="15">
        <v>0.15995999999999999</v>
      </c>
      <c r="D153" s="23">
        <v>1.0022</v>
      </c>
      <c r="E153" s="17">
        <f t="shared" si="8"/>
        <v>6.2515628907226812</v>
      </c>
    </row>
    <row r="154" spans="3:5">
      <c r="C154" s="15">
        <v>0.16102</v>
      </c>
      <c r="D154" s="23">
        <v>0.66664999999999996</v>
      </c>
      <c r="E154" s="17">
        <f t="shared" si="8"/>
        <v>6.210408644888834</v>
      </c>
    </row>
    <row r="155" spans="3:5">
      <c r="C155" s="15">
        <v>0.16208</v>
      </c>
      <c r="D155" s="23">
        <v>0.42381000000000002</v>
      </c>
      <c r="E155" s="17">
        <f t="shared" si="8"/>
        <v>6.1697926949654489</v>
      </c>
    </row>
    <row r="156" spans="3:5">
      <c r="C156" s="15">
        <v>0.16314000000000001</v>
      </c>
      <c r="D156" s="23">
        <v>0.24132999999999999</v>
      </c>
      <c r="E156" s="17">
        <f t="shared" si="8"/>
        <v>6.1297045482407748</v>
      </c>
    </row>
    <row r="157" spans="3:5">
      <c r="C157" s="15">
        <v>0.16419</v>
      </c>
      <c r="D157" s="23">
        <v>0.15134</v>
      </c>
      <c r="E157" s="17">
        <f t="shared" si="8"/>
        <v>6.0905049028564466</v>
      </c>
    </row>
    <row r="158" spans="3:5">
      <c r="C158" s="15">
        <v>0.16525000000000001</v>
      </c>
      <c r="D158" s="23">
        <v>0.24671999999999999</v>
      </c>
      <c r="E158" s="17">
        <f t="shared" si="8"/>
        <v>6.0514372163388801</v>
      </c>
    </row>
    <row r="159" spans="3:5">
      <c r="C159" s="15">
        <v>0.16631000000000001</v>
      </c>
      <c r="D159" s="23">
        <v>0.65071999999999997</v>
      </c>
      <c r="E159" s="17">
        <f t="shared" si="8"/>
        <v>6.0128675365281694</v>
      </c>
    </row>
    <row r="160" spans="3:5">
      <c r="C160" s="15">
        <v>0.16736999999999999</v>
      </c>
      <c r="D160" s="23">
        <v>1.4714</v>
      </c>
      <c r="E160" s="17">
        <f t="shared" si="8"/>
        <v>5.9747864013861509</v>
      </c>
    </row>
    <row r="161" spans="3:5">
      <c r="C161" s="15">
        <v>0.16843</v>
      </c>
      <c r="D161" s="23">
        <v>2.7376</v>
      </c>
      <c r="E161" s="17">
        <f t="shared" si="8"/>
        <v>5.9371845870688125</v>
      </c>
    </row>
    <row r="162" spans="3:5">
      <c r="C162" s="15">
        <v>0.16949</v>
      </c>
      <c r="D162" s="23">
        <v>4.3320999999999996</v>
      </c>
      <c r="E162" s="17">
        <f t="shared" si="8"/>
        <v>5.900053100477904</v>
      </c>
    </row>
    <row r="163" spans="3:5">
      <c r="C163" s="15">
        <v>0.17055000000000001</v>
      </c>
      <c r="D163" s="23">
        <v>5.9790000000000001</v>
      </c>
      <c r="E163" s="17">
        <f t="shared" si="8"/>
        <v>5.8633831720902956</v>
      </c>
    </row>
    <row r="164" spans="3:5">
      <c r="C164" s="15">
        <v>0.17161000000000001</v>
      </c>
      <c r="D164" s="23">
        <v>7.3269000000000002</v>
      </c>
      <c r="E164" s="17">
        <f t="shared" si="8"/>
        <v>5.8271662490530849</v>
      </c>
    </row>
    <row r="165" spans="3:5">
      <c r="C165" s="15">
        <v>0.17266999999999999</v>
      </c>
      <c r="D165" s="23">
        <v>8.0867000000000004</v>
      </c>
      <c r="E165" s="17">
        <f t="shared" si="8"/>
        <v>5.7913939885330405</v>
      </c>
    </row>
    <row r="166" spans="3:5">
      <c r="C166" s="34">
        <v>0.17373</v>
      </c>
      <c r="D166" s="35">
        <v>8.1274999999999995</v>
      </c>
      <c r="E166" s="17">
        <f t="shared" si="8"/>
        <v>5.7560582513095033</v>
      </c>
    </row>
    <row r="167" spans="3:5">
      <c r="C167" s="15">
        <v>0.17479</v>
      </c>
      <c r="D167" s="23">
        <v>7.4833999999999996</v>
      </c>
      <c r="E167" s="17">
        <f t="shared" si="8"/>
        <v>5.721151095600435</v>
      </c>
    </row>
    <row r="168" spans="3:5">
      <c r="C168" s="15">
        <v>0.17585000000000001</v>
      </c>
      <c r="D168" s="23">
        <v>6.3159000000000001</v>
      </c>
      <c r="E168" s="17">
        <f t="shared" si="8"/>
        <v>5.6866647711117428</v>
      </c>
    </row>
    <row r="169" spans="3:5">
      <c r="C169" s="15">
        <v>0.17691000000000001</v>
      </c>
      <c r="D169" s="23">
        <v>4.8724999999999996</v>
      </c>
      <c r="E169" s="17">
        <f t="shared" si="8"/>
        <v>5.6525917133005477</v>
      </c>
    </row>
    <row r="170" spans="3:5">
      <c r="C170" s="15">
        <v>0.17796999999999999</v>
      </c>
      <c r="D170" s="23">
        <v>3.4403999999999999</v>
      </c>
      <c r="E170" s="17">
        <f t="shared" si="8"/>
        <v>5.6189245378434567</v>
      </c>
    </row>
    <row r="171" spans="3:5">
      <c r="C171" s="15">
        <v>0.17902999999999999</v>
      </c>
      <c r="D171" s="23">
        <v>2.2690000000000001</v>
      </c>
      <c r="E171" s="17">
        <f t="shared" si="8"/>
        <v>5.585656035301346</v>
      </c>
    </row>
    <row r="172" spans="3:5">
      <c r="C172" s="15">
        <v>0.18007999999999999</v>
      </c>
      <c r="D172" s="23">
        <v>1.4851000000000001</v>
      </c>
      <c r="E172" s="17">
        <f t="shared" si="8"/>
        <v>5.5530875166592626</v>
      </c>
    </row>
    <row r="173" spans="3:5">
      <c r="C173" s="15">
        <v>0.18114</v>
      </c>
      <c r="D173" s="23">
        <v>1.0615000000000001</v>
      </c>
      <c r="E173" s="17">
        <f t="shared" si="8"/>
        <v>5.5205918074417575</v>
      </c>
    </row>
    <row r="174" spans="3:5">
      <c r="C174" s="15">
        <v>0.1822</v>
      </c>
      <c r="D174" s="23">
        <v>0.86828000000000005</v>
      </c>
      <c r="E174" s="17">
        <f t="shared" si="8"/>
        <v>5.48847420417124</v>
      </c>
    </row>
    <row r="175" spans="3:5">
      <c r="C175" s="15">
        <v>0.18326000000000001</v>
      </c>
      <c r="D175" s="23">
        <v>0.76275999999999999</v>
      </c>
      <c r="E175" s="17">
        <f t="shared" si="8"/>
        <v>5.4567281458037762</v>
      </c>
    </row>
    <row r="176" spans="3:5">
      <c r="C176" s="15">
        <v>0.18432000000000001</v>
      </c>
      <c r="D176" s="23">
        <v>0.65429999999999999</v>
      </c>
      <c r="E176" s="17">
        <f t="shared" si="8"/>
        <v>5.4253472222222223</v>
      </c>
    </row>
    <row r="177" spans="3:5">
      <c r="C177" s="15">
        <v>0.18537999999999999</v>
      </c>
      <c r="D177" s="23">
        <v>0.52393000000000001</v>
      </c>
      <c r="E177" s="17">
        <f t="shared" si="8"/>
        <v>5.3943251699212436</v>
      </c>
    </row>
    <row r="178" spans="3:5">
      <c r="C178" s="15">
        <v>0.18643999999999999</v>
      </c>
      <c r="D178" s="23">
        <v>0.41155999999999998</v>
      </c>
      <c r="E178" s="17">
        <f t="shared" si="8"/>
        <v>5.3636558678395199</v>
      </c>
    </row>
    <row r="179" spans="3:5">
      <c r="C179" s="15">
        <v>0.1875</v>
      </c>
      <c r="D179" s="23">
        <v>0.38457000000000002</v>
      </c>
      <c r="E179" s="17">
        <f t="shared" si="8"/>
        <v>5.333333333333333</v>
      </c>
    </row>
    <row r="180" spans="3:5">
      <c r="C180" s="15">
        <v>0.18856000000000001</v>
      </c>
      <c r="D180" s="23">
        <v>0.49479000000000001</v>
      </c>
      <c r="E180" s="17">
        <f t="shared" si="8"/>
        <v>5.3033517182859562</v>
      </c>
    </row>
    <row r="181" spans="3:5">
      <c r="C181" s="15">
        <v>0.18962000000000001</v>
      </c>
      <c r="D181" s="23">
        <v>0.73982999999999999</v>
      </c>
      <c r="E181" s="17">
        <f t="shared" si="8"/>
        <v>5.2737053053475371</v>
      </c>
    </row>
    <row r="182" spans="3:5">
      <c r="C182" s="15">
        <v>0.19067999999999999</v>
      </c>
      <c r="D182" s="23">
        <v>1.0522</v>
      </c>
      <c r="E182" s="17">
        <f t="shared" si="8"/>
        <v>5.2443885043003986</v>
      </c>
    </row>
    <row r="183" spans="3:5">
      <c r="C183" s="15">
        <v>0.19173999999999999</v>
      </c>
      <c r="D183" s="23">
        <v>1.3264</v>
      </c>
      <c r="E183" s="17">
        <f t="shared" si="8"/>
        <v>5.2153958485449046</v>
      </c>
    </row>
    <row r="184" spans="3:5">
      <c r="C184" s="34">
        <v>0.1928</v>
      </c>
      <c r="D184" s="35">
        <v>1.4686999999999999</v>
      </c>
      <c r="E184" s="17">
        <f t="shared" si="8"/>
        <v>5.186721991701245</v>
      </c>
    </row>
    <row r="185" spans="3:5">
      <c r="C185" s="15">
        <v>0.19386</v>
      </c>
      <c r="D185" s="23">
        <v>1.4394</v>
      </c>
      <c r="E185" s="17">
        <f t="shared" si="8"/>
        <v>5.158361704322707</v>
      </c>
    </row>
    <row r="186" spans="3:5">
      <c r="C186" s="15">
        <v>0.19492000000000001</v>
      </c>
      <c r="D186" s="23">
        <v>1.2605</v>
      </c>
      <c r="E186" s="17">
        <f t="shared" si="8"/>
        <v>5.1303098707161912</v>
      </c>
    </row>
    <row r="187" spans="3:5">
      <c r="C187" s="15">
        <v>0.19597000000000001</v>
      </c>
      <c r="D187" s="23">
        <v>0.99555000000000005</v>
      </c>
      <c r="E187" s="17">
        <f t="shared" si="8"/>
        <v>5.1028218604888504</v>
      </c>
    </row>
    <row r="188" spans="3:5">
      <c r="C188" s="15">
        <v>0.19703000000000001</v>
      </c>
      <c r="D188" s="23">
        <v>0.72158999999999995</v>
      </c>
      <c r="E188" s="17">
        <f t="shared" si="8"/>
        <v>5.0753692331117088</v>
      </c>
    </row>
    <row r="189" spans="3:5">
      <c r="C189" s="15">
        <v>0.19808999999999999</v>
      </c>
      <c r="D189" s="23">
        <v>0.51192000000000004</v>
      </c>
      <c r="E189" s="17">
        <f t="shared" si="8"/>
        <v>5.0482104094098643</v>
      </c>
    </row>
    <row r="190" spans="3:5">
      <c r="C190" s="15">
        <v>0.19914999999999999</v>
      </c>
      <c r="D190" s="23">
        <v>0.42381000000000002</v>
      </c>
      <c r="E190" s="17">
        <f t="shared" si="8"/>
        <v>5.0213406979663571</v>
      </c>
    </row>
    <row r="191" spans="3:5">
      <c r="C191" s="15">
        <v>0.20021</v>
      </c>
      <c r="D191" s="23">
        <v>0.48466999999999999</v>
      </c>
      <c r="E191" s="17">
        <f t="shared" si="8"/>
        <v>4.9947555067179463</v>
      </c>
    </row>
    <row r="192" spans="3:5">
      <c r="C192" s="15">
        <v>0.20127</v>
      </c>
      <c r="D192" s="23">
        <v>0.68528999999999995</v>
      </c>
      <c r="E192" s="17">
        <f t="shared" si="8"/>
        <v>4.9684503403388485</v>
      </c>
    </row>
    <row r="193" spans="3:5">
      <c r="C193" s="15">
        <v>0.20233000000000001</v>
      </c>
      <c r="D193" s="23">
        <v>0.99199999999999999</v>
      </c>
      <c r="E193" s="17">
        <f t="shared" si="8"/>
        <v>4.9424207977067169</v>
      </c>
    </row>
    <row r="194" spans="3:5">
      <c r="C194" s="15">
        <v>0.20338999999999999</v>
      </c>
      <c r="D194" s="23">
        <v>1.3654999999999999</v>
      </c>
      <c r="E194" s="17">
        <f t="shared" si="8"/>
        <v>4.9166625694478592</v>
      </c>
    </row>
    <row r="195" spans="3:5">
      <c r="C195" s="15">
        <v>0.20444999999999999</v>
      </c>
      <c r="D195" s="23">
        <v>1.7624</v>
      </c>
      <c r="E195" s="17">
        <f t="shared" si="8"/>
        <v>4.8911714355588165</v>
      </c>
    </row>
    <row r="196" spans="3:5">
      <c r="C196" s="15">
        <v>0.20551</v>
      </c>
      <c r="D196" s="23">
        <v>2.1219000000000001</v>
      </c>
      <c r="E196" s="17">
        <f t="shared" si="8"/>
        <v>4.8659432631015527</v>
      </c>
    </row>
    <row r="197" spans="3:5">
      <c r="C197" s="15">
        <v>0.20657</v>
      </c>
      <c r="D197" s="23">
        <v>2.3672</v>
      </c>
      <c r="E197" s="17">
        <f t="shared" si="8"/>
        <v>4.840974003969599</v>
      </c>
    </row>
    <row r="198" spans="3:5">
      <c r="C198" s="34">
        <v>0.20763000000000001</v>
      </c>
      <c r="D198" s="35">
        <v>2.4331999999999998</v>
      </c>
      <c r="E198" s="17">
        <f t="shared" si="8"/>
        <v>4.8162596927226318</v>
      </c>
    </row>
    <row r="199" spans="3:5">
      <c r="C199" s="15">
        <v>0.20868999999999999</v>
      </c>
      <c r="D199" s="23">
        <v>2.2957999999999998</v>
      </c>
      <c r="E199" s="17">
        <f t="shared" si="8"/>
        <v>4.7917964444870389</v>
      </c>
    </row>
    <row r="200" spans="3:5">
      <c r="C200" s="15">
        <v>0.20974999999999999</v>
      </c>
      <c r="D200" s="23">
        <v>1.9770000000000001</v>
      </c>
      <c r="E200" s="17">
        <f t="shared" si="8"/>
        <v>4.7675804529201429</v>
      </c>
    </row>
    <row r="201" spans="3:5">
      <c r="C201" s="15">
        <v>0.21081</v>
      </c>
      <c r="D201" s="23">
        <v>1.5311999999999999</v>
      </c>
      <c r="E201" s="17">
        <f t="shared" si="8"/>
        <v>4.7436079882358522</v>
      </c>
    </row>
    <row r="202" spans="3:5">
      <c r="C202" s="15">
        <v>0.21185999999999999</v>
      </c>
      <c r="D202" s="23">
        <v>1.0346</v>
      </c>
      <c r="E202" s="17">
        <f t="shared" si="8"/>
        <v>4.7200981780421039</v>
      </c>
    </row>
    <row r="203" spans="3:5">
      <c r="C203" s="15">
        <v>0.21292</v>
      </c>
      <c r="D203" s="23">
        <v>0.57540000000000002</v>
      </c>
      <c r="E203" s="17">
        <f t="shared" si="8"/>
        <v>4.6965996618448242</v>
      </c>
    </row>
    <row r="204" spans="3:5">
      <c r="C204" s="15">
        <v>0.21398</v>
      </c>
      <c r="D204" s="23">
        <v>0.23280999999999999</v>
      </c>
      <c r="E204" s="17">
        <f t="shared" ref="E204:E267" si="9">1/C204</f>
        <v>4.6733339564445275</v>
      </c>
    </row>
    <row r="205" spans="3:5">
      <c r="C205" s="15">
        <v>0.21504000000000001</v>
      </c>
      <c r="D205" s="23">
        <v>5.2485999999999998E-2</v>
      </c>
      <c r="E205" s="17">
        <f t="shared" si="9"/>
        <v>4.6502976190476186</v>
      </c>
    </row>
    <row r="206" spans="3:5">
      <c r="C206" s="15">
        <v>0.21609999999999999</v>
      </c>
      <c r="D206" s="23">
        <v>4.2324000000000001E-2</v>
      </c>
      <c r="E206" s="17">
        <f t="shared" si="9"/>
        <v>4.6274872744099955</v>
      </c>
    </row>
    <row r="207" spans="3:5">
      <c r="C207" s="15">
        <v>0.21715999999999999</v>
      </c>
      <c r="D207" s="23">
        <v>0.18737999999999999</v>
      </c>
      <c r="E207" s="17">
        <f t="shared" si="9"/>
        <v>4.604899613188433</v>
      </c>
    </row>
    <row r="208" spans="3:5">
      <c r="C208" s="15">
        <v>0.21822</v>
      </c>
      <c r="D208" s="23">
        <v>0.46361000000000002</v>
      </c>
      <c r="E208" s="17">
        <f t="shared" si="9"/>
        <v>4.5825313903400238</v>
      </c>
    </row>
    <row r="209" spans="3:5">
      <c r="C209" s="15">
        <v>0.21928</v>
      </c>
      <c r="D209" s="23">
        <v>0.84189999999999998</v>
      </c>
      <c r="E209" s="17">
        <f t="shared" si="9"/>
        <v>4.5603794235680404</v>
      </c>
    </row>
    <row r="210" spans="3:5">
      <c r="C210" s="15">
        <v>0.22034000000000001</v>
      </c>
      <c r="D210" s="23">
        <v>1.2888999999999999</v>
      </c>
      <c r="E210" s="17">
        <f t="shared" si="9"/>
        <v>4.5384405918126527</v>
      </c>
    </row>
    <row r="211" spans="3:5">
      <c r="C211" s="15">
        <v>0.22140000000000001</v>
      </c>
      <c r="D211" s="23">
        <v>1.7643</v>
      </c>
      <c r="E211" s="17">
        <f t="shared" si="9"/>
        <v>4.5167118337850045</v>
      </c>
    </row>
    <row r="212" spans="3:5">
      <c r="C212" s="15">
        <v>0.22245999999999999</v>
      </c>
      <c r="D212" s="23">
        <v>2.2094999999999998</v>
      </c>
      <c r="E212" s="17">
        <f t="shared" si="9"/>
        <v>4.4951901465431989</v>
      </c>
    </row>
    <row r="213" spans="3:5">
      <c r="C213" s="15">
        <v>0.22352</v>
      </c>
      <c r="D213" s="23">
        <v>2.5383</v>
      </c>
      <c r="E213" s="17">
        <f t="shared" si="9"/>
        <v>4.473872584108805</v>
      </c>
    </row>
    <row r="214" spans="3:5">
      <c r="C214" s="34">
        <v>0.22458</v>
      </c>
      <c r="D214" s="35">
        <v>2.6568999999999998</v>
      </c>
      <c r="E214" s="17">
        <f t="shared" si="9"/>
        <v>4.45275625612254</v>
      </c>
    </row>
    <row r="215" spans="3:5">
      <c r="C215" s="15">
        <v>0.22564000000000001</v>
      </c>
      <c r="D215" s="23">
        <v>2.5106999999999999</v>
      </c>
      <c r="E215" s="17">
        <f t="shared" si="9"/>
        <v>4.4318383265378474</v>
      </c>
    </row>
    <row r="216" spans="3:5">
      <c r="C216" s="15">
        <v>0.22669</v>
      </c>
      <c r="D216" s="23">
        <v>2.1202000000000001</v>
      </c>
      <c r="E216" s="17">
        <f t="shared" si="9"/>
        <v>4.4113106003793723</v>
      </c>
    </row>
    <row r="217" spans="3:5">
      <c r="C217" s="15">
        <v>0.22775000000000001</v>
      </c>
      <c r="D217" s="23">
        <v>1.5749</v>
      </c>
      <c r="E217" s="17">
        <f t="shared" si="9"/>
        <v>4.3907793633369918</v>
      </c>
    </row>
    <row r="218" spans="3:5">
      <c r="C218" s="15">
        <v>0.22881000000000001</v>
      </c>
      <c r="D218" s="23">
        <v>0.99983999999999995</v>
      </c>
      <c r="E218" s="17">
        <f t="shared" si="9"/>
        <v>4.3704383549670025</v>
      </c>
    </row>
    <row r="219" spans="3:5">
      <c r="C219" s="15">
        <v>0.22986999999999999</v>
      </c>
      <c r="D219" s="23">
        <v>0.52188999999999997</v>
      </c>
      <c r="E219" s="17">
        <f t="shared" si="9"/>
        <v>4.3502849436638105</v>
      </c>
    </row>
    <row r="220" spans="3:5">
      <c r="C220" s="15">
        <v>0.23093</v>
      </c>
      <c r="D220" s="23">
        <v>0.23952000000000001</v>
      </c>
      <c r="E220" s="17">
        <f t="shared" si="9"/>
        <v>4.3303165461395228</v>
      </c>
    </row>
    <row r="221" spans="3:5">
      <c r="C221" s="15">
        <v>0.23199</v>
      </c>
      <c r="D221" s="23">
        <v>0.19111</v>
      </c>
      <c r="E221" s="17">
        <f t="shared" si="9"/>
        <v>4.3105306263200998</v>
      </c>
    </row>
    <row r="222" spans="3:5">
      <c r="C222" s="15">
        <v>0.23305000000000001</v>
      </c>
      <c r="D222" s="23">
        <v>0.33632000000000001</v>
      </c>
      <c r="E222" s="17">
        <f t="shared" si="9"/>
        <v>4.2909246942716157</v>
      </c>
    </row>
    <row r="223" spans="3:5">
      <c r="C223" s="15">
        <v>0.23411000000000001</v>
      </c>
      <c r="D223" s="23">
        <v>0.57303000000000004</v>
      </c>
      <c r="E223" s="17">
        <f t="shared" si="9"/>
        <v>4.2714963051556962</v>
      </c>
    </row>
    <row r="224" spans="3:5">
      <c r="C224" s="15">
        <v>0.23516999999999999</v>
      </c>
      <c r="D224" s="23">
        <v>0.78561999999999999</v>
      </c>
      <c r="E224" s="17">
        <f t="shared" si="9"/>
        <v>4.2522430582132076</v>
      </c>
    </row>
    <row r="225" spans="3:5">
      <c r="C225" s="15">
        <v>0.23623</v>
      </c>
      <c r="D225" s="23">
        <v>0.89202000000000004</v>
      </c>
      <c r="E225" s="17">
        <f t="shared" si="9"/>
        <v>4.2331625957753038</v>
      </c>
    </row>
    <row r="226" spans="3:5">
      <c r="C226" s="15">
        <v>0.23729</v>
      </c>
      <c r="D226" s="23">
        <v>0.86409999999999998</v>
      </c>
      <c r="E226" s="17">
        <f t="shared" si="9"/>
        <v>4.2142526023009816</v>
      </c>
    </row>
    <row r="227" spans="3:5">
      <c r="C227" s="15">
        <v>0.23835000000000001</v>
      </c>
      <c r="D227" s="23">
        <v>0.72436999999999996</v>
      </c>
      <c r="E227" s="17">
        <f t="shared" si="9"/>
        <v>4.1955108034403183</v>
      </c>
    </row>
    <row r="228" spans="3:5">
      <c r="C228" s="15">
        <v>0.23941000000000001</v>
      </c>
      <c r="D228" s="23">
        <v>0.52959999999999996</v>
      </c>
      <c r="E228" s="17">
        <f t="shared" si="9"/>
        <v>4.1769349651225927</v>
      </c>
    </row>
    <row r="229" spans="3:5">
      <c r="C229" s="15">
        <v>0.24046999999999999</v>
      </c>
      <c r="D229" s="23">
        <v>0.34419</v>
      </c>
      <c r="E229" s="17">
        <f t="shared" si="9"/>
        <v>4.1585228926685245</v>
      </c>
    </row>
    <row r="230" spans="3:5">
      <c r="C230" s="15">
        <v>0.24152999999999999</v>
      </c>
      <c r="D230" s="23">
        <v>0.21048</v>
      </c>
      <c r="E230" s="17">
        <f t="shared" si="9"/>
        <v>4.1402724299258891</v>
      </c>
    </row>
    <row r="231" spans="3:5">
      <c r="C231" s="15">
        <v>0.24257999999999999</v>
      </c>
      <c r="D231" s="23">
        <v>0.13419</v>
      </c>
      <c r="E231" s="17">
        <f t="shared" si="9"/>
        <v>4.122351389232418</v>
      </c>
    </row>
    <row r="232" spans="3:5">
      <c r="C232" s="15">
        <v>0.24364</v>
      </c>
      <c r="D232" s="23">
        <v>9.5483999999999999E-2</v>
      </c>
      <c r="E232" s="17">
        <f t="shared" si="9"/>
        <v>4.1044163519947467</v>
      </c>
    </row>
    <row r="233" spans="3:5">
      <c r="C233" s="15">
        <v>0.2447</v>
      </c>
      <c r="D233" s="23">
        <v>7.3620000000000005E-2</v>
      </c>
      <c r="E233" s="17">
        <f t="shared" si="9"/>
        <v>4.0866366979975481</v>
      </c>
    </row>
    <row r="234" spans="3:5">
      <c r="C234" s="15">
        <v>0.24576000000000001</v>
      </c>
      <c r="D234" s="23">
        <v>6.4434000000000005E-2</v>
      </c>
      <c r="E234" s="17">
        <f t="shared" si="9"/>
        <v>4.069010416666667</v>
      </c>
    </row>
    <row r="235" spans="3:5">
      <c r="C235" s="15">
        <v>0.24682000000000001</v>
      </c>
      <c r="D235" s="23">
        <v>8.2754999999999995E-2</v>
      </c>
      <c r="E235" s="17">
        <f t="shared" si="9"/>
        <v>4.0515355319666151</v>
      </c>
    </row>
    <row r="236" spans="3:5">
      <c r="C236" s="15">
        <v>0.24787999999999999</v>
      </c>
      <c r="D236" s="23">
        <v>0.15382999999999999</v>
      </c>
      <c r="E236" s="17">
        <f t="shared" si="9"/>
        <v>4.0342101016620946</v>
      </c>
    </row>
    <row r="237" spans="3:5">
      <c r="C237" s="15">
        <v>0.24893999999999999</v>
      </c>
      <c r="D237" s="23">
        <v>0.29749999999999999</v>
      </c>
      <c r="E237" s="17">
        <f t="shared" si="9"/>
        <v>4.0170322165983769</v>
      </c>
    </row>
    <row r="238" spans="3:5">
      <c r="C238" s="15">
        <v>0.25</v>
      </c>
      <c r="D238" s="23">
        <v>0.50939999999999996</v>
      </c>
      <c r="E238" s="17">
        <f t="shared" si="9"/>
        <v>4</v>
      </c>
    </row>
    <row r="239" spans="3:5">
      <c r="C239" s="15">
        <v>0.25106000000000001</v>
      </c>
      <c r="D239" s="23">
        <v>0.75136000000000003</v>
      </c>
      <c r="E239" s="17">
        <f t="shared" si="9"/>
        <v>3.9831116067872223</v>
      </c>
    </row>
    <row r="240" spans="3:5">
      <c r="C240" s="15">
        <v>0.25212000000000001</v>
      </c>
      <c r="D240" s="23">
        <v>0.96257000000000004</v>
      </c>
      <c r="E240" s="17">
        <f t="shared" si="9"/>
        <v>3.9663652229097255</v>
      </c>
    </row>
    <row r="241" spans="3:5">
      <c r="C241" s="15">
        <v>0.25318000000000002</v>
      </c>
      <c r="D241" s="23">
        <v>1.0859000000000001</v>
      </c>
      <c r="E241" s="17">
        <f t="shared" si="9"/>
        <v>3.9497590646970533</v>
      </c>
    </row>
    <row r="242" spans="3:5">
      <c r="C242" s="15">
        <v>0.25424000000000002</v>
      </c>
      <c r="D242" s="23">
        <v>1.0904</v>
      </c>
      <c r="E242" s="17">
        <f t="shared" si="9"/>
        <v>3.9332913782252987</v>
      </c>
    </row>
    <row r="243" spans="3:5">
      <c r="C243" s="15">
        <v>0.25530000000000003</v>
      </c>
      <c r="D243" s="23">
        <v>0.97889000000000004</v>
      </c>
      <c r="E243" s="17">
        <f t="shared" si="9"/>
        <v>3.9169604386995687</v>
      </c>
    </row>
    <row r="244" spans="3:5">
      <c r="C244" s="15">
        <v>0.25635999999999998</v>
      </c>
      <c r="D244" s="23">
        <v>0.78324000000000005</v>
      </c>
      <c r="E244" s="17">
        <f t="shared" si="9"/>
        <v>3.9007645498517713</v>
      </c>
    </row>
    <row r="245" spans="3:5">
      <c r="C245" s="15">
        <v>0.25741999999999998</v>
      </c>
      <c r="D245" s="23">
        <v>0.55369000000000002</v>
      </c>
      <c r="E245" s="17">
        <f t="shared" si="9"/>
        <v>3.8847020433532751</v>
      </c>
    </row>
    <row r="246" spans="3:5">
      <c r="C246" s="15">
        <v>0.25846999999999998</v>
      </c>
      <c r="D246" s="23">
        <v>0.34439999999999998</v>
      </c>
      <c r="E246" s="17">
        <f t="shared" si="9"/>
        <v>3.8689209579448294</v>
      </c>
    </row>
    <row r="247" spans="3:5">
      <c r="C247" s="15">
        <v>0.25952999999999998</v>
      </c>
      <c r="D247" s="23">
        <v>0.19672000000000001</v>
      </c>
      <c r="E247" s="17">
        <f t="shared" si="9"/>
        <v>3.8531190999113787</v>
      </c>
    </row>
    <row r="248" spans="3:5">
      <c r="C248" s="15">
        <v>0.26058999999999999</v>
      </c>
      <c r="D248" s="23">
        <v>0.12601999999999999</v>
      </c>
      <c r="E248" s="17">
        <f t="shared" si="9"/>
        <v>3.8374457960781307</v>
      </c>
    </row>
    <row r="249" spans="3:5">
      <c r="C249" s="15">
        <v>0.26164999999999999</v>
      </c>
      <c r="D249" s="23">
        <v>0.11947000000000001</v>
      </c>
      <c r="E249" s="17">
        <f t="shared" si="9"/>
        <v>3.8218994840435698</v>
      </c>
    </row>
    <row r="250" spans="3:5">
      <c r="C250" s="15">
        <v>0.26271</v>
      </c>
      <c r="D250" s="23">
        <v>0.14541000000000001</v>
      </c>
      <c r="E250" s="17">
        <f t="shared" si="9"/>
        <v>3.8064786266225115</v>
      </c>
    </row>
    <row r="251" spans="3:5">
      <c r="C251" s="15">
        <v>0.26377</v>
      </c>
      <c r="D251" s="23">
        <v>0.16864000000000001</v>
      </c>
      <c r="E251" s="17">
        <f t="shared" si="9"/>
        <v>3.7911817113394246</v>
      </c>
    </row>
    <row r="252" spans="3:5">
      <c r="C252" s="15">
        <v>0.26483000000000001</v>
      </c>
      <c r="D252" s="23">
        <v>0.16439999999999999</v>
      </c>
      <c r="E252" s="17">
        <f t="shared" si="9"/>
        <v>3.7760072499339197</v>
      </c>
    </row>
    <row r="253" spans="3:5">
      <c r="C253" s="15">
        <v>0.26589000000000002</v>
      </c>
      <c r="D253" s="23">
        <v>0.12639</v>
      </c>
      <c r="E253" s="17">
        <f t="shared" si="9"/>
        <v>3.7609537778780697</v>
      </c>
    </row>
    <row r="254" spans="3:5">
      <c r="C254" s="15">
        <v>0.26695000000000002</v>
      </c>
      <c r="D254" s="23">
        <v>6.7970000000000003E-2</v>
      </c>
      <c r="E254" s="17">
        <f t="shared" si="9"/>
        <v>3.7460198539052256</v>
      </c>
    </row>
    <row r="255" spans="3:5">
      <c r="C255" s="15">
        <v>0.26801000000000003</v>
      </c>
      <c r="D255" s="23">
        <v>1.8751E-2</v>
      </c>
      <c r="E255" s="17">
        <f t="shared" si="9"/>
        <v>3.7312040595500164</v>
      </c>
    </row>
    <row r="256" spans="3:5">
      <c r="C256" s="15">
        <v>0.26906999999999998</v>
      </c>
      <c r="D256" s="23">
        <v>1.8661000000000001E-2</v>
      </c>
      <c r="E256" s="17">
        <f t="shared" si="9"/>
        <v>3.7165049986992238</v>
      </c>
    </row>
    <row r="257" spans="3:5">
      <c r="C257" s="15">
        <v>0.27012999999999998</v>
      </c>
      <c r="D257" s="23">
        <v>0.1079</v>
      </c>
      <c r="E257" s="17">
        <f t="shared" si="9"/>
        <v>3.7019212971532229</v>
      </c>
    </row>
    <row r="258" spans="3:5">
      <c r="C258" s="15">
        <v>0.27118999999999999</v>
      </c>
      <c r="D258" s="23">
        <v>0.31090000000000001</v>
      </c>
      <c r="E258" s="17">
        <f t="shared" si="9"/>
        <v>3.6874516021977213</v>
      </c>
    </row>
    <row r="259" spans="3:5">
      <c r="C259" s="15">
        <v>0.27224999999999999</v>
      </c>
      <c r="D259" s="23">
        <v>0.62007000000000001</v>
      </c>
      <c r="E259" s="17">
        <f t="shared" si="9"/>
        <v>3.6730945821854912</v>
      </c>
    </row>
    <row r="260" spans="3:5">
      <c r="C260" s="15">
        <v>0.27331</v>
      </c>
      <c r="D260" s="23">
        <v>0.99170000000000003</v>
      </c>
      <c r="E260" s="17">
        <f t="shared" si="9"/>
        <v>3.6588489261278401</v>
      </c>
    </row>
    <row r="261" spans="3:5">
      <c r="C261" s="15">
        <v>0.27435999999999999</v>
      </c>
      <c r="D261" s="23">
        <v>1.3583000000000001</v>
      </c>
      <c r="E261" s="17">
        <f t="shared" si="9"/>
        <v>3.644846187490888</v>
      </c>
    </row>
    <row r="262" spans="3:5">
      <c r="C262" s="15">
        <v>0.27542</v>
      </c>
      <c r="D262" s="23">
        <v>1.6482000000000001</v>
      </c>
      <c r="E262" s="17">
        <f t="shared" si="9"/>
        <v>3.6308183864643091</v>
      </c>
    </row>
    <row r="263" spans="3:5">
      <c r="C263" s="34">
        <v>0.27648</v>
      </c>
      <c r="D263" s="35">
        <v>1.8017000000000001</v>
      </c>
      <c r="E263" s="17">
        <f t="shared" si="9"/>
        <v>3.6168981481481479</v>
      </c>
    </row>
    <row r="264" spans="3:5">
      <c r="C264" s="15">
        <v>0.27754000000000001</v>
      </c>
      <c r="D264" s="23">
        <v>1.784</v>
      </c>
      <c r="E264" s="17">
        <f t="shared" si="9"/>
        <v>3.6030842401095335</v>
      </c>
    </row>
    <row r="265" spans="3:5">
      <c r="C265" s="15">
        <v>0.27860000000000001</v>
      </c>
      <c r="D265" s="23">
        <v>1.5964</v>
      </c>
      <c r="E265" s="17">
        <f t="shared" si="9"/>
        <v>3.5893754486719307</v>
      </c>
    </row>
    <row r="266" spans="3:5">
      <c r="C266" s="15">
        <v>0.27966000000000002</v>
      </c>
      <c r="D266" s="23">
        <v>1.2815000000000001</v>
      </c>
      <c r="E266" s="17">
        <f t="shared" si="9"/>
        <v>3.5757705785596792</v>
      </c>
    </row>
    <row r="267" spans="3:5">
      <c r="C267" s="15">
        <v>0.28072000000000003</v>
      </c>
      <c r="D267" s="23">
        <v>0.91286999999999996</v>
      </c>
      <c r="E267" s="17">
        <f t="shared" si="9"/>
        <v>3.5622684525505841</v>
      </c>
    </row>
    <row r="268" spans="3:5">
      <c r="C268" s="15">
        <v>0.28177999999999997</v>
      </c>
      <c r="D268" s="23">
        <v>0.56852000000000003</v>
      </c>
      <c r="E268" s="17">
        <f t="shared" ref="E268:E317" si="10">1/C268</f>
        <v>3.5488679111363477</v>
      </c>
    </row>
    <row r="269" spans="3:5">
      <c r="C269" s="15">
        <v>0.28283999999999998</v>
      </c>
      <c r="D269" s="23">
        <v>0.30379</v>
      </c>
      <c r="E269" s="17">
        <f t="shared" si="10"/>
        <v>3.5355678121906382</v>
      </c>
    </row>
    <row r="270" spans="3:5">
      <c r="C270" s="15">
        <v>0.28389999999999999</v>
      </c>
      <c r="D270" s="23">
        <v>0.13958000000000001</v>
      </c>
      <c r="E270" s="17">
        <f t="shared" si="10"/>
        <v>3.5223670306445936</v>
      </c>
    </row>
    <row r="271" spans="3:5">
      <c r="C271" s="15">
        <v>0.28495999999999999</v>
      </c>
      <c r="D271" s="23">
        <v>6.7085000000000006E-2</v>
      </c>
      <c r="E271" s="17">
        <f t="shared" si="10"/>
        <v>3.5092644581695676</v>
      </c>
    </row>
    <row r="272" spans="3:5">
      <c r="C272" s="15">
        <v>0.28602</v>
      </c>
      <c r="D272" s="23">
        <v>6.0275000000000002E-2</v>
      </c>
      <c r="E272" s="17">
        <f t="shared" si="10"/>
        <v>3.4962590028669323</v>
      </c>
    </row>
    <row r="273" spans="3:5">
      <c r="C273" s="15">
        <v>0.28708</v>
      </c>
      <c r="D273" s="23">
        <v>8.8357000000000005E-2</v>
      </c>
      <c r="E273" s="17">
        <f t="shared" si="10"/>
        <v>3.4833495889647486</v>
      </c>
    </row>
    <row r="274" spans="3:5">
      <c r="C274" s="15">
        <v>0.28814000000000001</v>
      </c>
      <c r="D274" s="23">
        <v>0.12488</v>
      </c>
      <c r="E274" s="17">
        <f t="shared" si="10"/>
        <v>3.4705351565211355</v>
      </c>
    </row>
    <row r="275" spans="3:5">
      <c r="C275" s="15">
        <v>0.28919</v>
      </c>
      <c r="D275" s="23">
        <v>0.15157999999999999</v>
      </c>
      <c r="E275" s="17">
        <f t="shared" si="10"/>
        <v>3.4579342300909435</v>
      </c>
    </row>
    <row r="276" spans="3:5">
      <c r="C276" s="15">
        <v>0.29025000000000001</v>
      </c>
      <c r="D276" s="23">
        <v>0.15726000000000001</v>
      </c>
      <c r="E276" s="17">
        <f t="shared" si="10"/>
        <v>3.4453057708871659</v>
      </c>
    </row>
    <row r="277" spans="3:5">
      <c r="C277" s="15">
        <v>0.29131000000000001</v>
      </c>
      <c r="D277" s="23">
        <v>0.13639999999999999</v>
      </c>
      <c r="E277" s="17">
        <f t="shared" si="10"/>
        <v>3.4327692149256803</v>
      </c>
    </row>
    <row r="278" spans="3:5">
      <c r="C278" s="15">
        <v>0.29237000000000002</v>
      </c>
      <c r="D278" s="23">
        <v>9.1611999999999999E-2</v>
      </c>
      <c r="E278" s="17">
        <f t="shared" si="10"/>
        <v>3.4203235626090227</v>
      </c>
    </row>
    <row r="279" spans="3:5">
      <c r="C279" s="15">
        <v>0.29343000000000002</v>
      </c>
      <c r="D279" s="23">
        <v>3.8503999999999997E-2</v>
      </c>
      <c r="E279" s="17">
        <f t="shared" si="10"/>
        <v>3.4079678287836961</v>
      </c>
    </row>
    <row r="280" spans="3:5">
      <c r="C280" s="15">
        <v>0.29448999999999997</v>
      </c>
      <c r="D280" s="23">
        <v>6.9173999999999998E-3</v>
      </c>
      <c r="E280" s="17">
        <f t="shared" si="10"/>
        <v>3.3957010424802205</v>
      </c>
    </row>
    <row r="281" spans="3:5">
      <c r="C281" s="15">
        <v>0.29554999999999998</v>
      </c>
      <c r="D281" s="23">
        <v>3.5623000000000002E-2</v>
      </c>
      <c r="E281" s="17">
        <f t="shared" si="10"/>
        <v>3.3835222466587722</v>
      </c>
    </row>
    <row r="282" spans="3:5">
      <c r="C282" s="15">
        <v>0.29660999999999998</v>
      </c>
      <c r="D282" s="23">
        <v>0.16042000000000001</v>
      </c>
      <c r="E282" s="17">
        <f t="shared" si="10"/>
        <v>3.3714304979602847</v>
      </c>
    </row>
    <row r="283" spans="3:5">
      <c r="C283" s="15">
        <v>0.29766999999999999</v>
      </c>
      <c r="D283" s="23">
        <v>0.39723000000000003</v>
      </c>
      <c r="E283" s="17">
        <f t="shared" si="10"/>
        <v>3.3594248664628616</v>
      </c>
    </row>
    <row r="284" spans="3:5">
      <c r="C284" s="15">
        <v>0.29873</v>
      </c>
      <c r="D284" s="23">
        <v>0.72731000000000001</v>
      </c>
      <c r="E284" s="17">
        <f t="shared" si="10"/>
        <v>3.3475044354433772</v>
      </c>
    </row>
    <row r="285" spans="3:5">
      <c r="C285" s="15">
        <v>0.29979</v>
      </c>
      <c r="D285" s="23">
        <v>1.0972999999999999</v>
      </c>
      <c r="E285" s="17">
        <f t="shared" si="10"/>
        <v>3.3356683011441342</v>
      </c>
    </row>
    <row r="286" spans="3:5">
      <c r="C286" s="15">
        <v>0.30085000000000001</v>
      </c>
      <c r="D286" s="23">
        <v>1.4390000000000001</v>
      </c>
      <c r="E286" s="17">
        <f t="shared" si="10"/>
        <v>3.3239155725444571</v>
      </c>
    </row>
    <row r="287" spans="3:5">
      <c r="C287" s="15">
        <v>0.30191000000000001</v>
      </c>
      <c r="D287" s="23">
        <v>1.6984999999999999</v>
      </c>
      <c r="E287" s="17">
        <f t="shared" si="10"/>
        <v>3.3122453711370938</v>
      </c>
    </row>
    <row r="288" spans="3:5">
      <c r="C288" s="15">
        <v>0.30297000000000002</v>
      </c>
      <c r="D288" s="23">
        <v>1.8546</v>
      </c>
      <c r="E288" s="17">
        <f t="shared" si="10"/>
        <v>3.3006568307093112</v>
      </c>
    </row>
    <row r="289" spans="3:5">
      <c r="C289" s="15">
        <v>0.30403000000000002</v>
      </c>
      <c r="D289" s="23">
        <v>1.9242999999999999</v>
      </c>
      <c r="E289" s="17">
        <f t="shared" si="10"/>
        <v>3.2891490971285724</v>
      </c>
    </row>
    <row r="290" spans="3:5">
      <c r="C290" s="15">
        <v>0.30508000000000002</v>
      </c>
      <c r="D290" s="23">
        <v>1.9588000000000001</v>
      </c>
      <c r="E290" s="17">
        <f t="shared" si="10"/>
        <v>3.2778287662252521</v>
      </c>
    </row>
    <row r="291" spans="3:5">
      <c r="C291" s="15">
        <v>0.30614000000000002</v>
      </c>
      <c r="D291" s="23">
        <v>2.0264000000000002</v>
      </c>
      <c r="E291" s="17">
        <f t="shared" si="10"/>
        <v>3.2664793885150583</v>
      </c>
    </row>
    <row r="292" spans="3:5">
      <c r="C292" s="15">
        <v>0.30719999999999997</v>
      </c>
      <c r="D292" s="23">
        <v>2.1743000000000001</v>
      </c>
      <c r="E292" s="17">
        <f t="shared" si="10"/>
        <v>3.2552083333333335</v>
      </c>
    </row>
    <row r="293" spans="3:5">
      <c r="C293" s="15">
        <v>0.30825999999999998</v>
      </c>
      <c r="D293" s="23">
        <v>2.3849</v>
      </c>
      <c r="E293" s="17">
        <f t="shared" si="10"/>
        <v>3.2440147927074552</v>
      </c>
    </row>
    <row r="294" spans="3:5">
      <c r="C294" s="15">
        <v>0.30931999999999998</v>
      </c>
      <c r="D294" s="23">
        <v>2.5676000000000001</v>
      </c>
      <c r="E294" s="17">
        <f t="shared" si="10"/>
        <v>3.2328979697400753</v>
      </c>
    </row>
    <row r="295" spans="3:5">
      <c r="C295" s="15">
        <v>0.31037999999999999</v>
      </c>
      <c r="D295" s="23">
        <v>2.6053999999999999</v>
      </c>
      <c r="E295" s="17">
        <f t="shared" si="10"/>
        <v>3.2218570784200016</v>
      </c>
    </row>
    <row r="296" spans="3:5">
      <c r="C296" s="15">
        <v>0.31143999999999999</v>
      </c>
      <c r="D296" s="23">
        <v>2.4224000000000001</v>
      </c>
      <c r="E296" s="17">
        <f t="shared" si="10"/>
        <v>3.2108913434369382</v>
      </c>
    </row>
    <row r="297" spans="3:5">
      <c r="C297" s="15">
        <v>0.3125</v>
      </c>
      <c r="D297" s="23">
        <v>2.0228000000000002</v>
      </c>
      <c r="E297" s="17">
        <f t="shared" si="10"/>
        <v>3.2</v>
      </c>
    </row>
    <row r="298" spans="3:5">
      <c r="C298" s="15">
        <v>0.31356000000000001</v>
      </c>
      <c r="D298" s="23">
        <v>1.4866999999999999</v>
      </c>
      <c r="E298" s="17">
        <f t="shared" si="10"/>
        <v>3.1891822936599055</v>
      </c>
    </row>
    <row r="299" spans="3:5">
      <c r="C299" s="15">
        <v>0.31462000000000001</v>
      </c>
      <c r="D299" s="23">
        <v>0.94164999999999999</v>
      </c>
      <c r="E299" s="17">
        <f t="shared" si="10"/>
        <v>3.1784374801347655</v>
      </c>
    </row>
    <row r="300" spans="3:5">
      <c r="C300" s="15">
        <v>0.31568000000000002</v>
      </c>
      <c r="D300" s="23">
        <v>0.52229999999999999</v>
      </c>
      <c r="E300" s="17">
        <f t="shared" si="10"/>
        <v>3.1677648251393813</v>
      </c>
    </row>
    <row r="301" spans="3:5">
      <c r="C301" s="15">
        <v>0.31674000000000002</v>
      </c>
      <c r="D301" s="23">
        <v>0.32340000000000002</v>
      </c>
      <c r="E301" s="17">
        <f t="shared" si="10"/>
        <v>3.1571636042179705</v>
      </c>
    </row>
    <row r="302" spans="3:5">
      <c r="C302" s="15">
        <v>0.31780000000000003</v>
      </c>
      <c r="D302" s="23">
        <v>0.35931999999999997</v>
      </c>
      <c r="E302" s="17">
        <f t="shared" si="10"/>
        <v>3.146633102580239</v>
      </c>
    </row>
    <row r="303" spans="3:5">
      <c r="C303" s="15">
        <v>0.31885999999999998</v>
      </c>
      <c r="D303" s="23">
        <v>0.55603000000000002</v>
      </c>
      <c r="E303" s="17">
        <f t="shared" si="10"/>
        <v>3.1361726149407265</v>
      </c>
    </row>
    <row r="304" spans="3:5">
      <c r="C304" s="15">
        <v>0.31991999999999998</v>
      </c>
      <c r="D304" s="23">
        <v>0.78705000000000003</v>
      </c>
      <c r="E304" s="17">
        <f t="shared" si="10"/>
        <v>3.1257814453613406</v>
      </c>
    </row>
    <row r="305" spans="3:5">
      <c r="C305" s="15">
        <v>0.32096999999999998</v>
      </c>
      <c r="D305" s="23">
        <v>0.93301999999999996</v>
      </c>
      <c r="E305" s="17">
        <f t="shared" si="10"/>
        <v>3.1155559709630185</v>
      </c>
    </row>
    <row r="306" spans="3:5">
      <c r="C306" s="15">
        <v>0.32202999999999998</v>
      </c>
      <c r="D306" s="23">
        <v>0.93298999999999999</v>
      </c>
      <c r="E306" s="17">
        <f t="shared" si="10"/>
        <v>3.1053007483774806</v>
      </c>
    </row>
    <row r="307" spans="3:5">
      <c r="C307" s="15">
        <v>0.32308999999999999</v>
      </c>
      <c r="D307" s="23">
        <v>0.80755999999999994</v>
      </c>
      <c r="E307" s="17">
        <f t="shared" si="10"/>
        <v>3.0951128168621747</v>
      </c>
    </row>
    <row r="308" spans="3:5">
      <c r="C308" s="15">
        <v>0.32414999999999999</v>
      </c>
      <c r="D308" s="23">
        <v>0.64439000000000002</v>
      </c>
      <c r="E308" s="17">
        <f t="shared" si="10"/>
        <v>3.0849915162733303</v>
      </c>
    </row>
    <row r="309" spans="3:5">
      <c r="C309" s="15">
        <v>0.32521</v>
      </c>
      <c r="D309" s="23">
        <v>0.54906999999999995</v>
      </c>
      <c r="E309" s="17">
        <f t="shared" si="10"/>
        <v>3.0749361950739522</v>
      </c>
    </row>
    <row r="310" spans="3:5">
      <c r="C310" s="15">
        <v>0.32627</v>
      </c>
      <c r="D310" s="23">
        <v>0.58567999999999998</v>
      </c>
      <c r="E310" s="17">
        <f t="shared" si="10"/>
        <v>3.064946210194011</v>
      </c>
    </row>
    <row r="311" spans="3:5">
      <c r="C311" s="15">
        <v>0.32733000000000001</v>
      </c>
      <c r="D311" s="23">
        <v>0.74487000000000003</v>
      </c>
      <c r="E311" s="17">
        <f t="shared" si="10"/>
        <v>3.055020926893349</v>
      </c>
    </row>
    <row r="312" spans="3:5">
      <c r="C312" s="15">
        <v>0.32839000000000002</v>
      </c>
      <c r="D312" s="23">
        <v>0.95684000000000002</v>
      </c>
      <c r="E312" s="17">
        <f t="shared" si="10"/>
        <v>3.0451597186272417</v>
      </c>
    </row>
    <row r="313" spans="3:5">
      <c r="C313" s="15">
        <v>0.32945000000000002</v>
      </c>
      <c r="D313" s="23">
        <v>1.1306</v>
      </c>
      <c r="E313" s="17">
        <f t="shared" si="10"/>
        <v>3.0353619669145542</v>
      </c>
    </row>
    <row r="314" spans="3:5">
      <c r="C314" s="15">
        <v>0.33051000000000003</v>
      </c>
      <c r="D314" s="23">
        <v>1.1912</v>
      </c>
      <c r="E314" s="17">
        <f t="shared" si="10"/>
        <v>3.0256270612084353</v>
      </c>
    </row>
    <row r="315" spans="3:5">
      <c r="C315" s="15">
        <v>0.33156999999999998</v>
      </c>
      <c r="D315" s="23">
        <v>1.1057999999999999</v>
      </c>
      <c r="E315" s="17">
        <f t="shared" si="10"/>
        <v>3.015954398769491</v>
      </c>
    </row>
    <row r="316" spans="3:5">
      <c r="C316" s="15">
        <v>0.33262999999999998</v>
      </c>
      <c r="D316" s="23">
        <v>0.89793999999999996</v>
      </c>
      <c r="E316" s="17">
        <f t="shared" si="10"/>
        <v>3.0063433845413825</v>
      </c>
    </row>
    <row r="317" spans="3:5">
      <c r="C317" s="15">
        <v>0.33368999999999999</v>
      </c>
      <c r="D317" s="23">
        <v>0.64014000000000004</v>
      </c>
      <c r="E317" s="17">
        <f t="shared" si="10"/>
        <v>2.9967934310287991</v>
      </c>
    </row>
    <row r="318" spans="3:5">
      <c r="E318" s="7"/>
    </row>
    <row r="319" spans="3:5">
      <c r="E319" s="7"/>
    </row>
    <row r="320" spans="3:5">
      <c r="E320" s="7"/>
    </row>
    <row r="321" spans="5:5">
      <c r="E321" s="7"/>
    </row>
    <row r="322" spans="5:5">
      <c r="E322" s="7"/>
    </row>
    <row r="323" spans="5:5">
      <c r="E323" s="7"/>
    </row>
    <row r="324" spans="5:5">
      <c r="E324" s="7"/>
    </row>
    <row r="325" spans="5:5">
      <c r="E325" s="7"/>
    </row>
    <row r="326" spans="5:5">
      <c r="E326" s="7"/>
    </row>
    <row r="327" spans="5:5">
      <c r="E327" s="7"/>
    </row>
    <row r="328" spans="5:5">
      <c r="E328" s="7"/>
    </row>
    <row r="329" spans="5:5">
      <c r="E329" s="7"/>
    </row>
    <row r="330" spans="5:5">
      <c r="E330" s="7"/>
    </row>
    <row r="331" spans="5:5">
      <c r="E331" s="7"/>
    </row>
    <row r="332" spans="5:5">
      <c r="E332" s="7"/>
    </row>
    <row r="333" spans="5:5">
      <c r="E333" s="7"/>
    </row>
    <row r="334" spans="5:5">
      <c r="E334" s="7"/>
    </row>
    <row r="335" spans="5:5">
      <c r="E335" s="7"/>
    </row>
    <row r="336" spans="5:5">
      <c r="E336" s="7"/>
    </row>
    <row r="337" spans="5:5">
      <c r="E337" s="7"/>
    </row>
    <row r="338" spans="5:5">
      <c r="E338" s="7"/>
    </row>
    <row r="339" spans="5:5">
      <c r="E339" s="7"/>
    </row>
    <row r="340" spans="5:5">
      <c r="E340" s="7"/>
    </row>
    <row r="341" spans="5:5">
      <c r="E341" s="7"/>
    </row>
    <row r="342" spans="5:5">
      <c r="E342" s="7"/>
    </row>
    <row r="343" spans="5:5">
      <c r="E343" s="7"/>
    </row>
    <row r="344" spans="5:5">
      <c r="E344" s="7"/>
    </row>
    <row r="345" spans="5:5">
      <c r="E345" s="7"/>
    </row>
    <row r="346" spans="5:5">
      <c r="E346" s="7"/>
    </row>
    <row r="347" spans="5:5">
      <c r="E347" s="7"/>
    </row>
    <row r="348" spans="5:5">
      <c r="E348" s="7"/>
    </row>
    <row r="349" spans="5:5">
      <c r="E349" s="7"/>
    </row>
    <row r="350" spans="5:5">
      <c r="E350" s="7"/>
    </row>
    <row r="351" spans="5:5">
      <c r="E351" s="7"/>
    </row>
    <row r="352" spans="5:5">
      <c r="E352" s="7"/>
    </row>
    <row r="353" spans="5:5">
      <c r="E353" s="7"/>
    </row>
    <row r="354" spans="5:5">
      <c r="E354" s="7"/>
    </row>
    <row r="355" spans="5:5">
      <c r="E355" s="7"/>
    </row>
    <row r="356" spans="5:5">
      <c r="E356" s="7"/>
    </row>
    <row r="357" spans="5:5">
      <c r="E357" s="7"/>
    </row>
    <row r="358" spans="5:5">
      <c r="E358" s="7"/>
    </row>
    <row r="359" spans="5:5">
      <c r="E359" s="7"/>
    </row>
    <row r="360" spans="5:5">
      <c r="E360" s="7"/>
    </row>
    <row r="361" spans="5:5">
      <c r="E361" s="7"/>
    </row>
    <row r="362" spans="5:5">
      <c r="E362" s="7"/>
    </row>
    <row r="363" spans="5:5">
      <c r="E363" s="7"/>
    </row>
    <row r="364" spans="5:5">
      <c r="E364" s="7"/>
    </row>
    <row r="365" spans="5:5">
      <c r="E365" s="7"/>
    </row>
    <row r="366" spans="5:5">
      <c r="E366" s="7"/>
    </row>
    <row r="367" spans="5:5">
      <c r="E367" s="7"/>
    </row>
    <row r="368" spans="5:5">
      <c r="E368" s="7"/>
    </row>
    <row r="369" spans="5:5">
      <c r="E369" s="7"/>
    </row>
    <row r="370" spans="5:5">
      <c r="E370" s="7"/>
    </row>
    <row r="371" spans="5:5">
      <c r="E371" s="7"/>
    </row>
    <row r="372" spans="5:5">
      <c r="E372" s="7"/>
    </row>
    <row r="373" spans="5:5">
      <c r="E373" s="7"/>
    </row>
    <row r="374" spans="5:5">
      <c r="E374" s="7"/>
    </row>
    <row r="375" spans="5:5">
      <c r="E375" s="7"/>
    </row>
    <row r="376" spans="5:5">
      <c r="E376" s="7"/>
    </row>
    <row r="377" spans="5:5">
      <c r="E377" s="7"/>
    </row>
    <row r="378" spans="5:5">
      <c r="E378" s="7"/>
    </row>
    <row r="379" spans="5:5">
      <c r="E379" s="7"/>
    </row>
    <row r="380" spans="5:5">
      <c r="E380" s="7"/>
    </row>
    <row r="381" spans="5:5">
      <c r="E381" s="7"/>
    </row>
    <row r="382" spans="5:5">
      <c r="E382" s="7"/>
    </row>
    <row r="383" spans="5:5">
      <c r="E383" s="7"/>
    </row>
    <row r="384" spans="5:5">
      <c r="E384" s="7"/>
    </row>
    <row r="385" spans="5:5">
      <c r="E385" s="7"/>
    </row>
    <row r="386" spans="5:5">
      <c r="E386" s="7"/>
    </row>
    <row r="387" spans="5:5">
      <c r="E387" s="7"/>
    </row>
    <row r="388" spans="5:5">
      <c r="E388" s="7"/>
    </row>
    <row r="389" spans="5:5">
      <c r="E389" s="7"/>
    </row>
    <row r="390" spans="5:5">
      <c r="E390" s="7"/>
    </row>
    <row r="391" spans="5:5">
      <c r="E391" s="7"/>
    </row>
    <row r="392" spans="5:5">
      <c r="E392" s="7"/>
    </row>
    <row r="393" spans="5:5">
      <c r="E393" s="7"/>
    </row>
    <row r="394" spans="5:5">
      <c r="E394" s="7"/>
    </row>
    <row r="395" spans="5:5">
      <c r="E395" s="7"/>
    </row>
    <row r="396" spans="5:5">
      <c r="E396" s="7"/>
    </row>
    <row r="397" spans="5:5">
      <c r="E397" s="7"/>
    </row>
    <row r="398" spans="5:5">
      <c r="E398" s="7"/>
    </row>
    <row r="399" spans="5:5">
      <c r="E399" s="7"/>
    </row>
    <row r="400" spans="5:5">
      <c r="E400" s="7"/>
    </row>
    <row r="401" spans="5:5">
      <c r="E401" s="7"/>
    </row>
    <row r="402" spans="5:5">
      <c r="E402" s="7"/>
    </row>
    <row r="403" spans="5:5">
      <c r="E403" s="7"/>
    </row>
    <row r="404" spans="5:5">
      <c r="E404" s="7"/>
    </row>
    <row r="405" spans="5:5">
      <c r="E405" s="7"/>
    </row>
    <row r="406" spans="5:5">
      <c r="E406" s="7"/>
    </row>
    <row r="407" spans="5:5">
      <c r="E407" s="7"/>
    </row>
    <row r="408" spans="5:5">
      <c r="E408" s="7"/>
    </row>
    <row r="409" spans="5:5">
      <c r="E409" s="7"/>
    </row>
    <row r="410" spans="5:5">
      <c r="E410" s="7"/>
    </row>
    <row r="411" spans="5:5">
      <c r="E411" s="7"/>
    </row>
    <row r="412" spans="5:5">
      <c r="E412" s="7"/>
    </row>
    <row r="413" spans="5:5">
      <c r="E413" s="7"/>
    </row>
    <row r="414" spans="5:5">
      <c r="E414" s="7"/>
    </row>
    <row r="415" spans="5:5">
      <c r="E415" s="7"/>
    </row>
    <row r="416" spans="5:5">
      <c r="E416" s="7"/>
    </row>
    <row r="417" spans="5:5">
      <c r="E417" s="7"/>
    </row>
    <row r="418" spans="5:5">
      <c r="E418" s="7"/>
    </row>
    <row r="419" spans="5:5">
      <c r="E419" s="7"/>
    </row>
    <row r="420" spans="5:5">
      <c r="E420" s="7"/>
    </row>
    <row r="421" spans="5:5">
      <c r="E421" s="7"/>
    </row>
    <row r="422" spans="5:5">
      <c r="E422" s="7"/>
    </row>
    <row r="423" spans="5:5">
      <c r="E423" s="7"/>
    </row>
    <row r="424" spans="5:5">
      <c r="E424" s="7"/>
    </row>
    <row r="425" spans="5:5">
      <c r="E425" s="7"/>
    </row>
    <row r="426" spans="5:5">
      <c r="E426" s="7"/>
    </row>
    <row r="427" spans="5:5">
      <c r="E427" s="7"/>
    </row>
    <row r="428" spans="5:5">
      <c r="E428" s="7"/>
    </row>
    <row r="429" spans="5:5">
      <c r="E429" s="7"/>
    </row>
    <row r="430" spans="5:5">
      <c r="E430" s="7"/>
    </row>
    <row r="431" spans="5:5">
      <c r="E431" s="7"/>
    </row>
    <row r="432" spans="5:5">
      <c r="E432" s="7"/>
    </row>
    <row r="433" spans="5:5">
      <c r="E433" s="7"/>
    </row>
    <row r="434" spans="5:5">
      <c r="E434" s="7"/>
    </row>
    <row r="435" spans="5:5">
      <c r="E435" s="7"/>
    </row>
    <row r="436" spans="5:5">
      <c r="E436" s="7"/>
    </row>
    <row r="437" spans="5:5">
      <c r="E437" s="7"/>
    </row>
    <row r="438" spans="5:5">
      <c r="E438" s="7"/>
    </row>
    <row r="439" spans="5:5">
      <c r="E439" s="7"/>
    </row>
    <row r="440" spans="5:5">
      <c r="E440" s="7"/>
    </row>
    <row r="441" spans="5:5">
      <c r="E441" s="7"/>
    </row>
    <row r="442" spans="5:5">
      <c r="E442" s="7"/>
    </row>
    <row r="443" spans="5:5">
      <c r="E443" s="7"/>
    </row>
    <row r="444" spans="5:5">
      <c r="E444" s="7"/>
    </row>
    <row r="445" spans="5:5">
      <c r="E445" s="7"/>
    </row>
    <row r="446" spans="5:5">
      <c r="E446" s="7"/>
    </row>
    <row r="447" spans="5:5">
      <c r="E447" s="7"/>
    </row>
    <row r="448" spans="5:5">
      <c r="E448" s="7"/>
    </row>
    <row r="449" spans="5:5">
      <c r="E449" s="7"/>
    </row>
    <row r="450" spans="5:5">
      <c r="E450" s="7"/>
    </row>
    <row r="451" spans="5:5">
      <c r="E451" s="7"/>
    </row>
    <row r="452" spans="5:5">
      <c r="E452" s="7"/>
    </row>
    <row r="453" spans="5:5">
      <c r="E453" s="7"/>
    </row>
    <row r="454" spans="5:5">
      <c r="E454" s="7"/>
    </row>
    <row r="455" spans="5:5">
      <c r="E455" s="7"/>
    </row>
    <row r="456" spans="5:5">
      <c r="E456" s="7"/>
    </row>
    <row r="457" spans="5:5">
      <c r="E457" s="7"/>
    </row>
    <row r="458" spans="5:5">
      <c r="E458" s="7"/>
    </row>
    <row r="459" spans="5:5">
      <c r="E459" s="7"/>
    </row>
    <row r="460" spans="5:5">
      <c r="E460" s="7"/>
    </row>
    <row r="461" spans="5:5">
      <c r="E461" s="7"/>
    </row>
    <row r="462" spans="5:5">
      <c r="E462" s="7"/>
    </row>
    <row r="463" spans="5:5">
      <c r="E463" s="7"/>
    </row>
    <row r="464" spans="5:5">
      <c r="E464" s="7"/>
    </row>
    <row r="465" spans="5:5">
      <c r="E465" s="7"/>
    </row>
    <row r="466" spans="5:5">
      <c r="E466" s="7"/>
    </row>
    <row r="467" spans="5:5">
      <c r="E467" s="7"/>
    </row>
    <row r="468" spans="5:5">
      <c r="E468" s="7"/>
    </row>
    <row r="469" spans="5:5">
      <c r="E469" s="7"/>
    </row>
    <row r="470" spans="5:5">
      <c r="E470" s="7"/>
    </row>
    <row r="471" spans="5:5">
      <c r="E471" s="7"/>
    </row>
    <row r="472" spans="5:5">
      <c r="E472" s="7"/>
    </row>
    <row r="473" spans="5:5">
      <c r="E473" s="7"/>
    </row>
    <row r="474" spans="5:5">
      <c r="E474" s="7"/>
    </row>
    <row r="475" spans="5:5">
      <c r="E475" s="7"/>
    </row>
    <row r="476" spans="5:5">
      <c r="E476" s="7"/>
    </row>
    <row r="477" spans="5:5">
      <c r="E477" s="7"/>
    </row>
    <row r="478" spans="5:5">
      <c r="E478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17"/>
  <sheetViews>
    <sheetView workbookViewId="0">
      <selection activeCell="H23" sqref="H23"/>
    </sheetView>
  </sheetViews>
  <sheetFormatPr defaultRowHeight="15"/>
  <cols>
    <col min="2" max="2" width="10.5703125" customWidth="1"/>
    <col min="5" max="5" width="11.42578125" customWidth="1"/>
  </cols>
  <sheetData>
    <row r="2" spans="1:9">
      <c r="A2" t="s">
        <v>24</v>
      </c>
      <c r="D2" t="s">
        <v>26</v>
      </c>
      <c r="G2" t="s">
        <v>27</v>
      </c>
    </row>
    <row r="3" spans="1:9">
      <c r="A3" s="2" t="s">
        <v>12</v>
      </c>
      <c r="B3" s="2" t="s">
        <v>13</v>
      </c>
      <c r="C3" s="22" t="s">
        <v>14</v>
      </c>
      <c r="D3" s="2" t="s">
        <v>12</v>
      </c>
      <c r="E3" s="2" t="s">
        <v>13</v>
      </c>
      <c r="F3" s="22" t="s">
        <v>14</v>
      </c>
      <c r="G3" s="2" t="s">
        <v>12</v>
      </c>
      <c r="H3" s="2" t="s">
        <v>13</v>
      </c>
      <c r="I3" s="22" t="s">
        <v>14</v>
      </c>
    </row>
    <row r="4" spans="1:9">
      <c r="A4" s="49">
        <v>3.3333000000000002E-2</v>
      </c>
      <c r="B4" s="56">
        <v>5.1318999999999999</v>
      </c>
      <c r="C4" s="57">
        <f>1/A4</f>
        <v>30.000300003000028</v>
      </c>
      <c r="D4" s="62">
        <v>2.6483E-2</v>
      </c>
      <c r="E4" s="55">
        <v>2.8342999999999998</v>
      </c>
      <c r="F4" s="63">
        <f t="shared" ref="F4:F8" si="0">1/D4</f>
        <v>37.760072499339202</v>
      </c>
      <c r="G4" s="52">
        <v>3.2786999999999997E-2</v>
      </c>
      <c r="H4" s="39">
        <v>0.78</v>
      </c>
      <c r="I4" s="40">
        <v>30.5</v>
      </c>
    </row>
    <row r="5" spans="1:9">
      <c r="A5" s="50"/>
      <c r="B5" s="43"/>
      <c r="C5" s="58"/>
      <c r="D5" s="64">
        <v>3.7075999999999998E-2</v>
      </c>
      <c r="E5" s="44">
        <v>1.5204</v>
      </c>
      <c r="F5" s="65">
        <f>1/D5</f>
        <v>26.971625849606216</v>
      </c>
      <c r="G5" s="53"/>
      <c r="H5" s="41"/>
      <c r="I5" s="42"/>
    </row>
    <row r="6" spans="1:9">
      <c r="A6" s="50">
        <v>6.0416999999999998E-2</v>
      </c>
      <c r="B6" s="43">
        <v>4.7824</v>
      </c>
      <c r="C6" s="59">
        <v>18</v>
      </c>
      <c r="D6" s="64">
        <v>4.5551000000000001E-2</v>
      </c>
      <c r="E6" s="44">
        <v>1.2585999999999999</v>
      </c>
      <c r="F6" s="65">
        <f t="shared" ref="F6" si="1">1/D6</f>
        <v>21.953414853680489</v>
      </c>
      <c r="G6" s="53"/>
      <c r="H6" s="41"/>
      <c r="I6" s="42"/>
    </row>
    <row r="7" spans="1:9">
      <c r="A7" s="50">
        <v>8.9582999999999996E-2</v>
      </c>
      <c r="B7" s="43">
        <v>1.7737000000000001</v>
      </c>
      <c r="C7" s="59">
        <f t="shared" ref="C7" si="2">1/A7</f>
        <v>11.162832233794358</v>
      </c>
      <c r="D7" s="64">
        <v>9.4280000000000003E-2</v>
      </c>
      <c r="E7" s="44">
        <v>2.3008999999999999</v>
      </c>
      <c r="F7" s="65">
        <f t="shared" si="0"/>
        <v>10.606703436571912</v>
      </c>
      <c r="G7" s="53">
        <v>8.6066000000000004E-2</v>
      </c>
      <c r="H7" s="41">
        <v>1.97</v>
      </c>
      <c r="I7" s="42">
        <v>11.6</v>
      </c>
    </row>
    <row r="8" spans="1:9">
      <c r="A8" s="50">
        <v>0.10833</v>
      </c>
      <c r="B8" s="43">
        <v>1.2653000000000001</v>
      </c>
      <c r="C8" s="60">
        <v>9.1999999999999993</v>
      </c>
      <c r="D8" s="64">
        <v>0.10381</v>
      </c>
      <c r="E8" s="44">
        <v>1.0167999999999999</v>
      </c>
      <c r="F8" s="66">
        <f t="shared" si="0"/>
        <v>9.6329833349388299</v>
      </c>
      <c r="G8" s="53">
        <v>0.11269999999999999</v>
      </c>
      <c r="H8" s="41">
        <v>1.07</v>
      </c>
      <c r="I8" s="42">
        <v>8.9</v>
      </c>
    </row>
    <row r="9" spans="1:9">
      <c r="A9" s="50"/>
      <c r="B9" s="43"/>
      <c r="C9" s="58"/>
      <c r="D9" s="64">
        <v>0.12076000000000001</v>
      </c>
      <c r="E9" s="44">
        <v>1.3963000000000001</v>
      </c>
      <c r="F9" s="66">
        <f t="shared" ref="F9:F17" si="3">1/D9</f>
        <v>8.2808877111626362</v>
      </c>
      <c r="G9" s="53"/>
      <c r="H9" s="41"/>
      <c r="I9" s="42"/>
    </row>
    <row r="10" spans="1:9">
      <c r="A10" s="50">
        <v>0.12708</v>
      </c>
      <c r="B10" s="43">
        <v>1.7881</v>
      </c>
      <c r="C10" s="60">
        <f>1/A10</f>
        <v>7.8690588605602771</v>
      </c>
      <c r="D10" s="64">
        <v>0.1303</v>
      </c>
      <c r="E10" s="44">
        <v>1.4538</v>
      </c>
      <c r="F10" s="66">
        <f t="shared" si="3"/>
        <v>7.6745970836531079</v>
      </c>
      <c r="G10" s="53">
        <v>0.13320000000000001</v>
      </c>
      <c r="H10" s="41">
        <v>0.73</v>
      </c>
      <c r="I10" s="42">
        <v>7.5</v>
      </c>
    </row>
    <row r="11" spans="1:9">
      <c r="A11" s="50"/>
      <c r="B11" s="43"/>
      <c r="C11" s="60"/>
      <c r="D11" s="64">
        <v>0.14088999999999999</v>
      </c>
      <c r="E11" s="44">
        <v>1.7238</v>
      </c>
      <c r="F11" s="66">
        <f t="shared" si="3"/>
        <v>7.0977358222726954</v>
      </c>
      <c r="G11" s="53"/>
      <c r="H11" s="41"/>
      <c r="I11" s="42"/>
    </row>
    <row r="12" spans="1:9">
      <c r="A12" s="50">
        <v>0.16250000000000001</v>
      </c>
      <c r="B12" s="43">
        <v>1.4481999999999999</v>
      </c>
      <c r="C12" s="60">
        <f>1/A12</f>
        <v>6.1538461538461533</v>
      </c>
      <c r="D12" s="64">
        <v>0.15359999999999999</v>
      </c>
      <c r="E12" s="44">
        <v>4.2828999999999997</v>
      </c>
      <c r="F12" s="66">
        <f t="shared" si="3"/>
        <v>6.510416666666667</v>
      </c>
      <c r="G12" s="53">
        <v>0.15573999999999999</v>
      </c>
      <c r="H12" s="41">
        <v>2.41</v>
      </c>
      <c r="I12" s="42">
        <v>6.4</v>
      </c>
    </row>
    <row r="13" spans="1:9">
      <c r="A13" s="50">
        <v>0.17917</v>
      </c>
      <c r="B13" s="43">
        <v>1.3301000000000001</v>
      </c>
      <c r="C13" s="60">
        <f>1/A13</f>
        <v>5.5812915108556123</v>
      </c>
      <c r="D13" s="64">
        <v>0.17373</v>
      </c>
      <c r="E13" s="44">
        <v>8.1274999999999995</v>
      </c>
      <c r="F13" s="66">
        <f t="shared" si="3"/>
        <v>5.7560582513095033</v>
      </c>
      <c r="G13" s="53">
        <v>0.17827999999999999</v>
      </c>
      <c r="H13" s="41">
        <v>2.4300000000000002</v>
      </c>
      <c r="I13" s="42">
        <v>5.6</v>
      </c>
    </row>
    <row r="14" spans="1:9">
      <c r="A14" s="50"/>
      <c r="B14" s="43"/>
      <c r="C14" s="58"/>
      <c r="D14" s="64">
        <v>0.1928</v>
      </c>
      <c r="E14" s="44">
        <v>1.4686999999999999</v>
      </c>
      <c r="F14" s="66">
        <f t="shared" si="3"/>
        <v>5.186721991701245</v>
      </c>
      <c r="G14" s="53"/>
      <c r="H14" s="41"/>
      <c r="I14" s="42"/>
    </row>
    <row r="15" spans="1:9">
      <c r="A15" s="50">
        <v>0.21249999999999999</v>
      </c>
      <c r="B15" s="43">
        <v>0.33023999999999998</v>
      </c>
      <c r="C15" s="60">
        <v>4.71</v>
      </c>
      <c r="D15" s="64">
        <v>0.20763000000000001</v>
      </c>
      <c r="E15" s="44">
        <v>2.4331999999999998</v>
      </c>
      <c r="F15" s="66">
        <f t="shared" si="3"/>
        <v>4.8162596927226318</v>
      </c>
      <c r="G15" s="53">
        <v>0.20286999999999999</v>
      </c>
      <c r="H15" s="41">
        <v>4.5199999999999996</v>
      </c>
      <c r="I15" s="42">
        <v>4.9000000000000004</v>
      </c>
    </row>
    <row r="16" spans="1:9">
      <c r="A16" s="50">
        <v>0.23125000000000001</v>
      </c>
      <c r="B16" s="43">
        <v>0.77585999999999999</v>
      </c>
      <c r="C16" s="60">
        <f>1/A16</f>
        <v>4.3243243243243237</v>
      </c>
      <c r="D16" s="64">
        <v>0.22458</v>
      </c>
      <c r="E16" s="44">
        <v>2.6568999999999998</v>
      </c>
      <c r="F16" s="66">
        <f t="shared" si="3"/>
        <v>4.45275625612254</v>
      </c>
      <c r="G16" s="53"/>
      <c r="H16" s="41"/>
      <c r="I16" s="42"/>
    </row>
    <row r="17" spans="1:9">
      <c r="A17" s="51">
        <v>0.27916999999999997</v>
      </c>
      <c r="B17" s="45">
        <v>3.7444000000000002</v>
      </c>
      <c r="C17" s="61">
        <v>3.58</v>
      </c>
      <c r="D17" s="67">
        <v>0.27648</v>
      </c>
      <c r="E17" s="46">
        <v>1.8017000000000001</v>
      </c>
      <c r="F17" s="68">
        <f t="shared" si="3"/>
        <v>3.6168981481481479</v>
      </c>
      <c r="G17" s="54">
        <v>0.24590000000000001</v>
      </c>
      <c r="H17" s="47">
        <v>4.46</v>
      </c>
      <c r="I17" s="48">
        <v>3.7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3</vt:i4>
      </vt:variant>
    </vt:vector>
  </HeadingPairs>
  <TitlesOfParts>
    <vt:vector size="8" baseType="lpstr">
      <vt:lpstr>Data</vt:lpstr>
      <vt:lpstr>1835-1895</vt:lpstr>
      <vt:lpstr>1895-2010</vt:lpstr>
      <vt:lpstr>Peaks</vt:lpstr>
      <vt:lpstr>Sheet1</vt:lpstr>
      <vt:lpstr>temp</vt:lpstr>
      <vt:lpstr>precip</vt:lpstr>
      <vt:lpstr>precip 1835-1916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2011-12-24T09:05:03Z</dcterms:created>
  <dcterms:modified xsi:type="dcterms:W3CDTF">2011-12-29T06:54:24Z</dcterms:modified>
</cp:coreProperties>
</file>