
<file path=[Content_Types].xml><?xml version="1.0" encoding="utf-8"?>
<Types xmlns="http://schemas.openxmlformats.org/package/2006/content-types">
  <Override PartName="/xl/charts/chart6.xml" ContentType="application/vnd.openxmlformats-officedocument.drawingml.chart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2120" windowHeight="8190" firstSheet="1" activeTab="6"/>
  </bookViews>
  <sheets>
    <sheet name="Ba v Sisotopes  (2)" sheetId="7" r:id="rId1"/>
    <sheet name="Ba v Sisotopes " sheetId="6" r:id="rId2"/>
    <sheet name="Ba v Cisotopes" sheetId="5" r:id="rId3"/>
    <sheet name="C v Cisotopes" sheetId="4" r:id="rId4"/>
    <sheet name="S v C isotopes" sheetId="3" r:id="rId5"/>
    <sheet name="S v CS isotopes" sheetId="2" r:id="rId6"/>
    <sheet name="Data" sheetId="1" r:id="rId7"/>
  </sheets>
  <definedNames>
    <definedName name="_xlnm.Print_Area" localSheetId="6">Data!$L$4:$L$41</definedName>
  </definedNames>
  <calcPr calcId="125725"/>
</workbook>
</file>

<file path=xl/calcChain.xml><?xml version="1.0" encoding="utf-8"?>
<calcChain xmlns="http://schemas.openxmlformats.org/spreadsheetml/2006/main">
  <c r="L69" i="1"/>
  <c r="L68"/>
  <c r="L67"/>
  <c r="L66"/>
  <c r="L65"/>
  <c r="L64"/>
  <c r="L63"/>
  <c r="L62"/>
  <c r="L61"/>
  <c r="L60"/>
  <c r="L59"/>
  <c r="L58"/>
  <c r="L57"/>
  <c r="L56"/>
  <c r="L55"/>
  <c r="L54"/>
  <c r="L41"/>
  <c r="L40"/>
  <c r="L39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6"/>
  <c r="L15"/>
  <c r="L14"/>
  <c r="L13"/>
  <c r="L12"/>
  <c r="L11"/>
  <c r="L10"/>
  <c r="L9"/>
  <c r="L8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9"/>
  <c r="K40"/>
  <c r="K41"/>
  <c r="K54"/>
  <c r="K55"/>
  <c r="K56"/>
  <c r="K57"/>
  <c r="K58"/>
  <c r="K59"/>
  <c r="K60"/>
  <c r="K61"/>
  <c r="K62"/>
  <c r="K63"/>
  <c r="K64"/>
  <c r="K65"/>
  <c r="K66"/>
  <c r="K67"/>
  <c r="K68"/>
  <c r="K69"/>
  <c r="K9"/>
  <c r="K10"/>
  <c r="K11"/>
  <c r="K12"/>
  <c r="K13"/>
  <c r="K14"/>
  <c r="K15"/>
  <c r="K16"/>
  <c r="K8"/>
  <c r="K6"/>
  <c r="J72"/>
  <c r="J71"/>
  <c r="I72"/>
  <c r="H72"/>
  <c r="G72"/>
  <c r="I71"/>
  <c r="H71"/>
  <c r="G71"/>
  <c r="E71"/>
  <c r="D72"/>
  <c r="D71"/>
</calcChain>
</file>

<file path=xl/sharedStrings.xml><?xml version="1.0" encoding="utf-8"?>
<sst xmlns="http://schemas.openxmlformats.org/spreadsheetml/2006/main" count="145" uniqueCount="86">
  <si>
    <t>Sample ID</t>
  </si>
  <si>
    <t>Sample description</t>
  </si>
  <si>
    <t>DDH   40 -335.00</t>
  </si>
  <si>
    <t>Stanley Sh.--Fancy Hill</t>
  </si>
  <si>
    <t>DDH   40 -345.00</t>
  </si>
  <si>
    <t>DDH   40 -358.50</t>
  </si>
  <si>
    <t>DDH   40 -373.50</t>
  </si>
  <si>
    <t>DDH   40 -375.00</t>
  </si>
  <si>
    <t>DDH   40 -388.50</t>
  </si>
  <si>
    <t>DDH   40 -390.00</t>
  </si>
  <si>
    <t>DDH   40 -405.00</t>
  </si>
  <si>
    <t>DDH   40 -405.50</t>
  </si>
  <si>
    <t>DDH   05 -220.00</t>
  </si>
  <si>
    <t>DDH   05 -227.50</t>
  </si>
  <si>
    <t>DDH   05 -229.00</t>
  </si>
  <si>
    <t>DDH  103  -92.0</t>
  </si>
  <si>
    <t>DDH  103  -99.5</t>
  </si>
  <si>
    <t>DDH  103-104.25</t>
  </si>
  <si>
    <t>DDH  103-112.50</t>
  </si>
  <si>
    <t>DDH  103-117.0</t>
  </si>
  <si>
    <t>DDH  103-134.5</t>
  </si>
  <si>
    <t>DDH  103-136.0</t>
  </si>
  <si>
    <t>DDH  103-138.0</t>
  </si>
  <si>
    <t>DDH  103-164.30*</t>
  </si>
  <si>
    <t>DDH  103-165.50*</t>
  </si>
  <si>
    <t>DDH  103-179.20</t>
  </si>
  <si>
    <t>DDH  103-181.0*</t>
  </si>
  <si>
    <t>DDH  103-296.0*</t>
  </si>
  <si>
    <t>DDH  103-302.3*</t>
  </si>
  <si>
    <t>DDH  103-310.0</t>
  </si>
  <si>
    <t>DDH  103-339.5</t>
  </si>
  <si>
    <t>DDH  103-357.2 *</t>
  </si>
  <si>
    <t>DDH  103-387.1*</t>
  </si>
  <si>
    <t>DDH  103-388.0</t>
  </si>
  <si>
    <t>DDH  103-403.5</t>
  </si>
  <si>
    <t>DDH  119-196.50*</t>
  </si>
  <si>
    <t>DDH  119-206.00*</t>
  </si>
  <si>
    <t>7351-A</t>
  </si>
  <si>
    <t>py breccia--Millchem Pit,Glenwood</t>
  </si>
  <si>
    <t>7351-B</t>
  </si>
  <si>
    <t>7351-C</t>
  </si>
  <si>
    <t>7351-D</t>
  </si>
  <si>
    <t xml:space="preserve">7353(B) soxhlet ext  </t>
  </si>
  <si>
    <t>barite -  Millchem Pit, Glenwood</t>
  </si>
  <si>
    <t xml:space="preserve">7354(B)  soxhlet ext  </t>
  </si>
  <si>
    <t xml:space="preserve">7355(B)  soxhlet ext  </t>
  </si>
  <si>
    <t>7356 combined, extract.</t>
  </si>
  <si>
    <t>barite - Fancy Hill</t>
  </si>
  <si>
    <t>7358(B)  soxhlet ext</t>
  </si>
  <si>
    <t xml:space="preserve">7359(B)  soxhlet ext </t>
  </si>
  <si>
    <t>7360  combined, extract.</t>
  </si>
  <si>
    <t xml:space="preserve">7361(B)  soxhlet ext   </t>
  </si>
  <si>
    <t>GWS-01</t>
  </si>
  <si>
    <t>G&amp;S Roofing Quarry (Stanley)</t>
  </si>
  <si>
    <t>GWS-02</t>
  </si>
  <si>
    <t>GWS-03</t>
  </si>
  <si>
    <t>GWS-04</t>
  </si>
  <si>
    <t>GWS-05</t>
  </si>
  <si>
    <t>GWS-06</t>
  </si>
  <si>
    <t>GWS-07</t>
  </si>
  <si>
    <t>GWS-08</t>
  </si>
  <si>
    <t>GWS-09</t>
  </si>
  <si>
    <t>GWS-10</t>
  </si>
  <si>
    <t>GWS-11</t>
  </si>
  <si>
    <t>GWS-12</t>
  </si>
  <si>
    <t>GWS-13</t>
  </si>
  <si>
    <t>GWS-14(QV)</t>
  </si>
  <si>
    <t>GWS-15</t>
  </si>
  <si>
    <t>GWS-16</t>
  </si>
  <si>
    <t>TS</t>
  </si>
  <si>
    <t>TOC</t>
  </si>
  <si>
    <t>(Wt. %)</t>
  </si>
  <si>
    <t>(per mil VCDT)</t>
  </si>
  <si>
    <t>(per mil PDB)</t>
  </si>
  <si>
    <t>Stanley</t>
  </si>
  <si>
    <r>
      <t>d</t>
    </r>
    <r>
      <rPr>
        <b/>
        <vertAlign val="superscript"/>
        <sz val="10"/>
        <rFont val="Arial"/>
        <family val="2"/>
      </rPr>
      <t>13</t>
    </r>
    <r>
      <rPr>
        <b/>
        <sz val="10"/>
        <rFont val="Arial"/>
        <family val="2"/>
      </rPr>
      <t>C</t>
    </r>
  </si>
  <si>
    <r>
      <t>d</t>
    </r>
    <r>
      <rPr>
        <b/>
        <vertAlign val="superscript"/>
        <sz val="10"/>
        <rFont val="Arial"/>
        <family val="2"/>
      </rPr>
      <t>34</t>
    </r>
    <r>
      <rPr>
        <b/>
        <sz val="10"/>
        <rFont val="Arial"/>
        <family val="2"/>
      </rPr>
      <t>S</t>
    </r>
  </si>
  <si>
    <r>
      <t>FeS</t>
    </r>
    <r>
      <rPr>
        <b/>
        <vertAlign val="subscript"/>
        <sz val="10"/>
        <rFont val="Arial"/>
        <family val="2"/>
      </rPr>
      <t>2</t>
    </r>
  </si>
  <si>
    <r>
      <t>BaSO</t>
    </r>
    <r>
      <rPr>
        <b/>
        <vertAlign val="subscript"/>
        <sz val="10"/>
        <rFont val="Arial"/>
        <family val="2"/>
      </rPr>
      <t>4</t>
    </r>
  </si>
  <si>
    <t>Corg</t>
  </si>
  <si>
    <t>average close to mineralization</t>
  </si>
  <si>
    <t>average away from mineralization</t>
  </si>
  <si>
    <t>ppm Ba</t>
  </si>
  <si>
    <t>?</t>
  </si>
  <si>
    <t>SO4 S</t>
  </si>
  <si>
    <t>sulfide S</t>
  </si>
</sst>
</file>

<file path=xl/styles.xml><?xml version="1.0" encoding="utf-8"?>
<styleSheet xmlns="http://schemas.openxmlformats.org/spreadsheetml/2006/main">
  <numFmts count="2">
    <numFmt numFmtId="166" formatCode="0.000"/>
    <numFmt numFmtId="168" formatCode="#,##0.0"/>
  </numFmts>
  <fonts count="10">
    <font>
      <sz val="10"/>
      <name val="Arial"/>
    </font>
    <font>
      <b/>
      <sz val="10"/>
      <name val="Arial"/>
      <family val="2"/>
    </font>
    <font>
      <sz val="8"/>
      <name val="Arial"/>
    </font>
    <font>
      <b/>
      <vertAlign val="superscript"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b/>
      <i/>
      <sz val="10"/>
      <color indexed="12"/>
      <name val="Arial"/>
      <family val="2"/>
    </font>
    <font>
      <sz val="10"/>
      <name val="Arial"/>
    </font>
    <font>
      <sz val="10"/>
      <color indexed="10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" fontId="7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6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Fill="1"/>
    <xf numFmtId="2" fontId="1" fillId="0" borderId="0" xfId="0" applyNumberFormat="1" applyFont="1"/>
    <xf numFmtId="2" fontId="6" fillId="0" borderId="0" xfId="0" applyNumberFormat="1" applyFont="1"/>
    <xf numFmtId="2" fontId="1" fillId="0" borderId="0" xfId="0" applyNumberFormat="1" applyFont="1" applyFill="1" applyBorder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0" fillId="3" borderId="0" xfId="0" applyFill="1"/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wrapText="1"/>
    </xf>
    <xf numFmtId="2" fontId="1" fillId="0" borderId="0" xfId="0" applyNumberFormat="1" applyFont="1" applyFill="1"/>
    <xf numFmtId="3" fontId="7" fillId="0" borderId="0" xfId="1"/>
    <xf numFmtId="168" fontId="7" fillId="0" borderId="0" xfId="1" applyNumberFormat="1"/>
    <xf numFmtId="1" fontId="0" fillId="0" borderId="0" xfId="0" applyNumberFormat="1"/>
    <xf numFmtId="3" fontId="7" fillId="0" borderId="0" xfId="1" applyBorder="1"/>
    <xf numFmtId="1" fontId="0" fillId="0" borderId="0" xfId="0" applyNumberFormat="1" applyBorder="1"/>
    <xf numFmtId="168" fontId="7" fillId="0" borderId="1" xfId="1" applyNumberFormat="1" applyBorder="1"/>
    <xf numFmtId="1" fontId="0" fillId="0" borderId="1" xfId="0" applyNumberFormat="1" applyBorder="1"/>
    <xf numFmtId="1" fontId="0" fillId="4" borderId="0" xfId="0" applyNumberFormat="1" applyFill="1"/>
    <xf numFmtId="1" fontId="8" fillId="0" borderId="0" xfId="0" applyNumberFormat="1" applyFont="1"/>
    <xf numFmtId="166" fontId="0" fillId="0" borderId="0" xfId="0" applyNumberFormat="1" applyBorder="1"/>
  </cellXfs>
  <cellStyles count="2">
    <cellStyle name="Comma0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alcChain" Target="calcChain.xml"/><Relationship Id="rId5" Type="http://schemas.openxmlformats.org/officeDocument/2006/relationships/chartsheet" Target="chartsheets/sheet5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Stanley Fmn - all</a:t>
            </a:r>
          </a:p>
        </c:rich>
      </c:tx>
      <c:layout>
        <c:manualLayout>
          <c:xMode val="edge"/>
          <c:yMode val="edge"/>
          <c:x val="0.42730299667036625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251942286348501E-2"/>
          <c:y val="0.11419249592169657"/>
          <c:w val="0.79023307436182022"/>
          <c:h val="0.77650897226753668"/>
        </c:manualLayout>
      </c:layout>
      <c:scatterChart>
        <c:scatterStyle val="lineMarker"/>
        <c:ser>
          <c:idx val="2"/>
          <c:order val="0"/>
          <c:tx>
            <c:v>d13C org C</c:v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Data!$J$8:$J$69</c:f>
              <c:numCache>
                <c:formatCode>0</c:formatCode>
                <c:ptCount val="62"/>
                <c:pt idx="0">
                  <c:v>3312.1261313868617</c:v>
                </c:pt>
                <c:pt idx="1">
                  <c:v>46808.047182481758</c:v>
                </c:pt>
                <c:pt idx="2">
                  <c:v>72735.690744525549</c:v>
                </c:pt>
                <c:pt idx="3">
                  <c:v>2956.8981021897812</c:v>
                </c:pt>
                <c:pt idx="4">
                  <c:v>2874.8454306569342</c:v>
                </c:pt>
                <c:pt idx="5">
                  <c:v>3220.0670364963507</c:v>
                </c:pt>
                <c:pt idx="6">
                  <c:v>3034.9482043795629</c:v>
                </c:pt>
                <c:pt idx="7">
                  <c:v>3834.4614306569347</c:v>
                </c:pt>
                <c:pt idx="8">
                  <c:v>5273.3851094890515</c:v>
                </c:pt>
                <c:pt idx="10">
                  <c:v>6463.1488467153285</c:v>
                </c:pt>
                <c:pt idx="11">
                  <c:v>320.20554744525543</c:v>
                </c:pt>
                <c:pt idx="12">
                  <c:v>2670.7143941605841</c:v>
                </c:pt>
                <c:pt idx="13">
                  <c:v>2914.8711240875919</c:v>
                </c:pt>
                <c:pt idx="14">
                  <c:v>3199.0535474452558</c:v>
                </c:pt>
                <c:pt idx="15">
                  <c:v>3164.0310656934307</c:v>
                </c:pt>
                <c:pt idx="16">
                  <c:v>1920.2326423357665</c:v>
                </c:pt>
                <c:pt idx="17">
                  <c:v>2743.7612846715338</c:v>
                </c:pt>
                <c:pt idx="18">
                  <c:v>2158.3855182481752</c:v>
                </c:pt>
                <c:pt idx="19">
                  <c:v>2476.589781021898</c:v>
                </c:pt>
                <c:pt idx="20">
                  <c:v>4730.0363211678841</c:v>
                </c:pt>
                <c:pt idx="21">
                  <c:v>2911.8691970802925</c:v>
                </c:pt>
                <c:pt idx="22">
                  <c:v>3844.4678540145987</c:v>
                </c:pt>
                <c:pt idx="23">
                  <c:v>4284.7504817518256</c:v>
                </c:pt>
                <c:pt idx="24">
                  <c:v>4736.0401751824829</c:v>
                </c:pt>
                <c:pt idx="25">
                  <c:v>3292.1132846715336</c:v>
                </c:pt>
                <c:pt idx="26">
                  <c:v>3238.0785985401462</c:v>
                </c:pt>
                <c:pt idx="27">
                  <c:v>30498.577751824825</c:v>
                </c:pt>
                <c:pt idx="28">
                  <c:v>4187.6881751824822</c:v>
                </c:pt>
                <c:pt idx="29">
                  <c:v>3674.358656934307</c:v>
                </c:pt>
                <c:pt idx="31">
                  <c:v>8783.6384233576646</c:v>
                </c:pt>
                <c:pt idx="32">
                  <c:v>2728.7516496350368</c:v>
                </c:pt>
                <c:pt idx="33">
                  <c:v>542.34814598540152</c:v>
                </c:pt>
                <c:pt idx="46">
                  <c:v>591.37962043795631</c:v>
                </c:pt>
                <c:pt idx="47">
                  <c:v>696.44706569343077</c:v>
                </c:pt>
                <c:pt idx="48">
                  <c:v>852.54727007299277</c:v>
                </c:pt>
                <c:pt idx="49">
                  <c:v>844.54213138686146</c:v>
                </c:pt>
                <c:pt idx="50">
                  <c:v>835.5363503649636</c:v>
                </c:pt>
                <c:pt idx="51">
                  <c:v>579.37191240875927</c:v>
                </c:pt>
                <c:pt idx="52">
                  <c:v>839.53891970802931</c:v>
                </c:pt>
                <c:pt idx="53">
                  <c:v>846.5434160583942</c:v>
                </c:pt>
                <c:pt idx="54">
                  <c:v>685.44</c:v>
                </c:pt>
                <c:pt idx="55">
                  <c:v>929.59672992700735</c:v>
                </c:pt>
                <c:pt idx="56">
                  <c:v>458.294189781022</c:v>
                </c:pt>
                <c:pt idx="57">
                  <c:v>597.38347445255465</c:v>
                </c:pt>
                <c:pt idx="58">
                  <c:v>981.63013138686154</c:v>
                </c:pt>
                <c:pt idx="59">
                  <c:v>27.017343065693431</c:v>
                </c:pt>
                <c:pt idx="60">
                  <c:v>634.40724087591241</c:v>
                </c:pt>
                <c:pt idx="61">
                  <c:v>607.38989781021905</c:v>
                </c:pt>
              </c:numCache>
            </c:numRef>
          </c:xVal>
          <c:yVal>
            <c:numRef>
              <c:f>Data!$D$8:$D$69</c:f>
              <c:numCache>
                <c:formatCode>0.00</c:formatCode>
                <c:ptCount val="62"/>
                <c:pt idx="0">
                  <c:v>17.684542630000003</c:v>
                </c:pt>
                <c:pt idx="1">
                  <c:v>5.9562138550000006</c:v>
                </c:pt>
                <c:pt idx="2">
                  <c:v>-3.9353535500000003</c:v>
                </c:pt>
                <c:pt idx="3">
                  <c:v>11.705623075</c:v>
                </c:pt>
                <c:pt idx="4">
                  <c:v>9.8749699150000012</c:v>
                </c:pt>
                <c:pt idx="5">
                  <c:v>15.009938455</c:v>
                </c:pt>
                <c:pt idx="6">
                  <c:v>19.303444509999999</c:v>
                </c:pt>
                <c:pt idx="7">
                  <c:v>19.62401242</c:v>
                </c:pt>
                <c:pt idx="8">
                  <c:v>20.930151325000004</c:v>
                </c:pt>
                <c:pt idx="9">
                  <c:v>7.72787896</c:v>
                </c:pt>
                <c:pt idx="10">
                  <c:v>-3.8488377047999998</c:v>
                </c:pt>
                <c:pt idx="11">
                  <c:v>11.322004111999998</c:v>
                </c:pt>
                <c:pt idx="13">
                  <c:v>15.85</c:v>
                </c:pt>
                <c:pt idx="15">
                  <c:v>19.77</c:v>
                </c:pt>
                <c:pt idx="17">
                  <c:v>0.99</c:v>
                </c:pt>
                <c:pt idx="19">
                  <c:v>9.42</c:v>
                </c:pt>
                <c:pt idx="21">
                  <c:v>8.1493358639999993</c:v>
                </c:pt>
                <c:pt idx="23">
                  <c:v>9.68</c:v>
                </c:pt>
                <c:pt idx="25">
                  <c:v>14.84</c:v>
                </c:pt>
                <c:pt idx="27">
                  <c:v>5.14</c:v>
                </c:pt>
                <c:pt idx="29">
                  <c:v>15.99</c:v>
                </c:pt>
                <c:pt idx="31">
                  <c:v>8.77</c:v>
                </c:pt>
                <c:pt idx="32">
                  <c:v>15.524213711999998</c:v>
                </c:pt>
                <c:pt idx="33">
                  <c:v>16.56487856</c:v>
                </c:pt>
                <c:pt idx="34">
                  <c:v>12.336714136000001</c:v>
                </c:pt>
                <c:pt idx="35">
                  <c:v>12.975</c:v>
                </c:pt>
                <c:pt idx="37">
                  <c:v>12.064989430000001</c:v>
                </c:pt>
                <c:pt idx="38">
                  <c:v>15.904225645</c:v>
                </c:pt>
                <c:pt idx="39">
                  <c:v>17.394289539999999</c:v>
                </c:pt>
                <c:pt idx="40">
                  <c:v>15.691003870000003</c:v>
                </c:pt>
                <c:pt idx="41">
                  <c:v>16.812086635000004</c:v>
                </c:pt>
                <c:pt idx="42">
                  <c:v>14.853500410000002</c:v>
                </c:pt>
                <c:pt idx="43">
                  <c:v>28.168153945</c:v>
                </c:pt>
                <c:pt idx="44">
                  <c:v>19.166462245000002</c:v>
                </c:pt>
                <c:pt idx="45">
                  <c:v>15.133686265000001</c:v>
                </c:pt>
                <c:pt idx="46">
                  <c:v>-4.45</c:v>
                </c:pt>
                <c:pt idx="47">
                  <c:v>5.8</c:v>
                </c:pt>
                <c:pt idx="48">
                  <c:v>-2.73</c:v>
                </c:pt>
                <c:pt idx="49">
                  <c:v>-3.91</c:v>
                </c:pt>
                <c:pt idx="50">
                  <c:v>-31.85</c:v>
                </c:pt>
                <c:pt idx="51">
                  <c:v>-2.4700000000000002</c:v>
                </c:pt>
                <c:pt idx="52">
                  <c:v>-2.23</c:v>
                </c:pt>
                <c:pt idx="53">
                  <c:v>-1.55</c:v>
                </c:pt>
                <c:pt idx="54">
                  <c:v>-4.6900000000000004</c:v>
                </c:pt>
                <c:pt idx="56">
                  <c:v>-6</c:v>
                </c:pt>
                <c:pt idx="57">
                  <c:v>-5.01</c:v>
                </c:pt>
                <c:pt idx="58">
                  <c:v>-9.9600000000000009</c:v>
                </c:pt>
                <c:pt idx="60">
                  <c:v>-3.92</c:v>
                </c:pt>
                <c:pt idx="61">
                  <c:v>-16.03</c:v>
                </c:pt>
              </c:numCache>
            </c:numRef>
          </c:yVal>
        </c:ser>
        <c:axId val="138940416"/>
        <c:axId val="138942720"/>
      </c:scatterChart>
      <c:valAx>
        <c:axId val="138940416"/>
        <c:scaling>
          <c:orientation val="minMax"/>
          <c:max val="1000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ppm Ba</a:t>
                </a:r>
              </a:p>
            </c:rich>
          </c:tx>
          <c:layout>
            <c:manualLayout>
              <c:xMode val="edge"/>
              <c:yMode val="edge"/>
              <c:x val="0.43951165371809103"/>
              <c:y val="0.9412724306688418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42720"/>
        <c:crossesAt val="-40"/>
        <c:crossBetween val="midCat"/>
      </c:valAx>
      <c:valAx>
        <c:axId val="13894272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d34S pyrite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20880913539967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40416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Stanley Fmn - Fancy Hill</a:t>
            </a:r>
          </a:p>
        </c:rich>
      </c:tx>
      <c:layout>
        <c:manualLayout>
          <c:xMode val="edge"/>
          <c:yMode val="edge"/>
          <c:x val="0.39511653718091011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251942286348501E-2"/>
          <c:y val="0.11419249592169657"/>
          <c:w val="0.79023307436182022"/>
          <c:h val="0.77650897226753668"/>
        </c:manualLayout>
      </c:layout>
      <c:scatterChart>
        <c:scatterStyle val="lineMarker"/>
        <c:ser>
          <c:idx val="2"/>
          <c:order val="0"/>
          <c:tx>
            <c:v>d13C org C</c:v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Data!$J$8:$J$41</c:f>
              <c:numCache>
                <c:formatCode>0</c:formatCode>
                <c:ptCount val="34"/>
                <c:pt idx="0">
                  <c:v>3312.1261313868617</c:v>
                </c:pt>
                <c:pt idx="1">
                  <c:v>46808.047182481758</c:v>
                </c:pt>
                <c:pt idx="2">
                  <c:v>72735.690744525549</c:v>
                </c:pt>
                <c:pt idx="3">
                  <c:v>2956.8981021897812</c:v>
                </c:pt>
                <c:pt idx="4">
                  <c:v>2874.8454306569342</c:v>
                </c:pt>
                <c:pt idx="5">
                  <c:v>3220.0670364963507</c:v>
                </c:pt>
                <c:pt idx="6">
                  <c:v>3034.9482043795629</c:v>
                </c:pt>
                <c:pt idx="7">
                  <c:v>3834.4614306569347</c:v>
                </c:pt>
                <c:pt idx="8">
                  <c:v>5273.3851094890515</c:v>
                </c:pt>
                <c:pt idx="10">
                  <c:v>6463.1488467153285</c:v>
                </c:pt>
                <c:pt idx="11">
                  <c:v>320.20554744525543</c:v>
                </c:pt>
                <c:pt idx="12">
                  <c:v>2670.7143941605841</c:v>
                </c:pt>
                <c:pt idx="13">
                  <c:v>2914.8711240875919</c:v>
                </c:pt>
                <c:pt idx="14">
                  <c:v>3199.0535474452558</c:v>
                </c:pt>
                <c:pt idx="15">
                  <c:v>3164.0310656934307</c:v>
                </c:pt>
                <c:pt idx="16">
                  <c:v>1920.2326423357665</c:v>
                </c:pt>
                <c:pt idx="17">
                  <c:v>2743.7612846715338</c:v>
                </c:pt>
                <c:pt idx="18">
                  <c:v>2158.3855182481752</c:v>
                </c:pt>
                <c:pt idx="19">
                  <c:v>2476.589781021898</c:v>
                </c:pt>
                <c:pt idx="20">
                  <c:v>4730.0363211678841</c:v>
                </c:pt>
                <c:pt idx="21">
                  <c:v>2911.8691970802925</c:v>
                </c:pt>
                <c:pt idx="22">
                  <c:v>3844.4678540145987</c:v>
                </c:pt>
                <c:pt idx="23">
                  <c:v>4284.7504817518256</c:v>
                </c:pt>
                <c:pt idx="24">
                  <c:v>4736.0401751824829</c:v>
                </c:pt>
                <c:pt idx="25">
                  <c:v>3292.1132846715336</c:v>
                </c:pt>
                <c:pt idx="26">
                  <c:v>3238.0785985401462</c:v>
                </c:pt>
                <c:pt idx="27">
                  <c:v>30498.577751824825</c:v>
                </c:pt>
                <c:pt idx="28">
                  <c:v>4187.6881751824822</c:v>
                </c:pt>
                <c:pt idx="29">
                  <c:v>3674.358656934307</c:v>
                </c:pt>
                <c:pt idx="31">
                  <c:v>8783.6384233576646</c:v>
                </c:pt>
                <c:pt idx="32">
                  <c:v>2728.7516496350368</c:v>
                </c:pt>
                <c:pt idx="33">
                  <c:v>542.34814598540152</c:v>
                </c:pt>
              </c:numCache>
            </c:numRef>
          </c:xVal>
          <c:yVal>
            <c:numRef>
              <c:f>Data!$D$8:$D$41</c:f>
              <c:numCache>
                <c:formatCode>0.00</c:formatCode>
                <c:ptCount val="34"/>
                <c:pt idx="0">
                  <c:v>17.684542630000003</c:v>
                </c:pt>
                <c:pt idx="1">
                  <c:v>5.9562138550000006</c:v>
                </c:pt>
                <c:pt idx="2">
                  <c:v>-3.9353535500000003</c:v>
                </c:pt>
                <c:pt idx="3">
                  <c:v>11.705623075</c:v>
                </c:pt>
                <c:pt idx="4">
                  <c:v>9.8749699150000012</c:v>
                </c:pt>
                <c:pt idx="5">
                  <c:v>15.009938455</c:v>
                </c:pt>
                <c:pt idx="6">
                  <c:v>19.303444509999999</c:v>
                </c:pt>
                <c:pt idx="7">
                  <c:v>19.62401242</c:v>
                </c:pt>
                <c:pt idx="8">
                  <c:v>20.930151325000004</c:v>
                </c:pt>
                <c:pt idx="9">
                  <c:v>7.72787896</c:v>
                </c:pt>
                <c:pt idx="10">
                  <c:v>-3.8488377047999998</c:v>
                </c:pt>
                <c:pt idx="11">
                  <c:v>11.322004111999998</c:v>
                </c:pt>
                <c:pt idx="13">
                  <c:v>15.85</c:v>
                </c:pt>
                <c:pt idx="15">
                  <c:v>19.77</c:v>
                </c:pt>
                <c:pt idx="17">
                  <c:v>0.99</c:v>
                </c:pt>
                <c:pt idx="19">
                  <c:v>9.42</c:v>
                </c:pt>
                <c:pt idx="21">
                  <c:v>8.1493358639999993</c:v>
                </c:pt>
                <c:pt idx="23">
                  <c:v>9.68</c:v>
                </c:pt>
                <c:pt idx="25">
                  <c:v>14.84</c:v>
                </c:pt>
                <c:pt idx="27">
                  <c:v>5.14</c:v>
                </c:pt>
                <c:pt idx="29">
                  <c:v>15.99</c:v>
                </c:pt>
                <c:pt idx="31">
                  <c:v>8.77</c:v>
                </c:pt>
                <c:pt idx="32">
                  <c:v>15.524213711999998</c:v>
                </c:pt>
                <c:pt idx="33">
                  <c:v>16.56487856</c:v>
                </c:pt>
              </c:numCache>
            </c:numRef>
          </c:yVal>
        </c:ser>
        <c:axId val="137975296"/>
        <c:axId val="137994240"/>
      </c:scatterChart>
      <c:valAx>
        <c:axId val="137975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ppm Ba</a:t>
                </a:r>
              </a:p>
            </c:rich>
          </c:tx>
          <c:layout>
            <c:manualLayout>
              <c:xMode val="edge"/>
              <c:yMode val="edge"/>
              <c:x val="0.43951165371809103"/>
              <c:y val="0.9412724306688418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994240"/>
        <c:crossesAt val="-40"/>
        <c:crossBetween val="midCat"/>
      </c:valAx>
      <c:valAx>
        <c:axId val="13799424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d34S pyrite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20880913539967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975296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Stanley Fmn</a:t>
            </a:r>
          </a:p>
        </c:rich>
      </c:tx>
      <c:layout>
        <c:manualLayout>
          <c:xMode val="edge"/>
          <c:yMode val="edge"/>
          <c:x val="0.44395116537180912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1032186459489458E-2"/>
          <c:y val="0.11092985318107668"/>
          <c:w val="0.79245283018867929"/>
          <c:h val="0.77977161500815662"/>
        </c:manualLayout>
      </c:layout>
      <c:scatterChart>
        <c:scatterStyle val="lineMarker"/>
        <c:ser>
          <c:idx val="2"/>
          <c:order val="0"/>
          <c:tx>
            <c:v>d13C org C</c:v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Data!$J$8:$J$41</c:f>
              <c:numCache>
                <c:formatCode>0</c:formatCode>
                <c:ptCount val="34"/>
                <c:pt idx="0">
                  <c:v>3312.1261313868617</c:v>
                </c:pt>
                <c:pt idx="1">
                  <c:v>46808.047182481758</c:v>
                </c:pt>
                <c:pt idx="2">
                  <c:v>72735.690744525549</c:v>
                </c:pt>
                <c:pt idx="3">
                  <c:v>2956.8981021897812</c:v>
                </c:pt>
                <c:pt idx="4">
                  <c:v>2874.8454306569342</c:v>
                </c:pt>
                <c:pt idx="5">
                  <c:v>3220.0670364963507</c:v>
                </c:pt>
                <c:pt idx="6">
                  <c:v>3034.9482043795629</c:v>
                </c:pt>
                <c:pt idx="7">
                  <c:v>3834.4614306569347</c:v>
                </c:pt>
                <c:pt idx="8">
                  <c:v>5273.3851094890515</c:v>
                </c:pt>
                <c:pt idx="10">
                  <c:v>6463.1488467153285</c:v>
                </c:pt>
                <c:pt idx="11">
                  <c:v>320.20554744525543</c:v>
                </c:pt>
                <c:pt idx="12">
                  <c:v>2670.7143941605841</c:v>
                </c:pt>
                <c:pt idx="13">
                  <c:v>2914.8711240875919</c:v>
                </c:pt>
                <c:pt idx="14">
                  <c:v>3199.0535474452558</c:v>
                </c:pt>
                <c:pt idx="15">
                  <c:v>3164.0310656934307</c:v>
                </c:pt>
                <c:pt idx="16">
                  <c:v>1920.2326423357665</c:v>
                </c:pt>
                <c:pt idx="17">
                  <c:v>2743.7612846715338</c:v>
                </c:pt>
                <c:pt idx="18">
                  <c:v>2158.3855182481752</c:v>
                </c:pt>
                <c:pt idx="19">
                  <c:v>2476.589781021898</c:v>
                </c:pt>
                <c:pt idx="20">
                  <c:v>4730.0363211678841</c:v>
                </c:pt>
                <c:pt idx="21">
                  <c:v>2911.8691970802925</c:v>
                </c:pt>
                <c:pt idx="22">
                  <c:v>3844.4678540145987</c:v>
                </c:pt>
                <c:pt idx="23">
                  <c:v>4284.7504817518256</c:v>
                </c:pt>
                <c:pt idx="24">
                  <c:v>4736.0401751824829</c:v>
                </c:pt>
                <c:pt idx="25">
                  <c:v>3292.1132846715336</c:v>
                </c:pt>
                <c:pt idx="26">
                  <c:v>3238.0785985401462</c:v>
                </c:pt>
                <c:pt idx="27">
                  <c:v>30498.577751824825</c:v>
                </c:pt>
                <c:pt idx="28">
                  <c:v>4187.6881751824822</c:v>
                </c:pt>
                <c:pt idx="29">
                  <c:v>3674.358656934307</c:v>
                </c:pt>
                <c:pt idx="31">
                  <c:v>8783.6384233576646</c:v>
                </c:pt>
                <c:pt idx="32">
                  <c:v>2728.7516496350368</c:v>
                </c:pt>
                <c:pt idx="33">
                  <c:v>542.34814598540152</c:v>
                </c:pt>
              </c:numCache>
            </c:numRef>
          </c:xVal>
          <c:yVal>
            <c:numRef>
              <c:f>Data!$G$8:$G$41</c:f>
              <c:numCache>
                <c:formatCode>0.00</c:formatCode>
                <c:ptCount val="34"/>
                <c:pt idx="0">
                  <c:v>-26.526</c:v>
                </c:pt>
                <c:pt idx="1">
                  <c:v>-30.158999999999999</c:v>
                </c:pt>
                <c:pt idx="2">
                  <c:v>-29.167000000000002</c:v>
                </c:pt>
                <c:pt idx="3">
                  <c:v>-27.946000000000002</c:v>
                </c:pt>
                <c:pt idx="4">
                  <c:v>-27.728999999999999</c:v>
                </c:pt>
                <c:pt idx="5">
                  <c:v>-26.933</c:v>
                </c:pt>
                <c:pt idx="6">
                  <c:v>-26.324000000000002</c:v>
                </c:pt>
                <c:pt idx="7">
                  <c:v>-27.988</c:v>
                </c:pt>
                <c:pt idx="8">
                  <c:v>-28.957999999999998</c:v>
                </c:pt>
                <c:pt idx="9">
                  <c:v>-29.544</c:v>
                </c:pt>
                <c:pt idx="10">
                  <c:v>-29.951000000000001</c:v>
                </c:pt>
                <c:pt idx="11">
                  <c:v>-29.719000000000001</c:v>
                </c:pt>
                <c:pt idx="12">
                  <c:v>-25.81</c:v>
                </c:pt>
                <c:pt idx="13">
                  <c:v>-25.457000000000001</c:v>
                </c:pt>
                <c:pt idx="14">
                  <c:v>-25.283999999999999</c:v>
                </c:pt>
                <c:pt idx="15">
                  <c:v>-25.734000000000002</c:v>
                </c:pt>
                <c:pt idx="16">
                  <c:v>-29.449000000000002</c:v>
                </c:pt>
                <c:pt idx="17">
                  <c:v>-27.805</c:v>
                </c:pt>
                <c:pt idx="18">
                  <c:v>-30.135999999999999</c:v>
                </c:pt>
                <c:pt idx="19">
                  <c:v>-28.212</c:v>
                </c:pt>
                <c:pt idx="20">
                  <c:v>-26.213999999999999</c:v>
                </c:pt>
                <c:pt idx="21">
                  <c:v>-26.965</c:v>
                </c:pt>
                <c:pt idx="22">
                  <c:v>-25.138000000000002</c:v>
                </c:pt>
                <c:pt idx="23">
                  <c:v>-25.835000000000001</c:v>
                </c:pt>
                <c:pt idx="24">
                  <c:v>-21.169</c:v>
                </c:pt>
                <c:pt idx="25">
                  <c:v>-26.109000000000002</c:v>
                </c:pt>
                <c:pt idx="26">
                  <c:v>-26.193000000000001</c:v>
                </c:pt>
                <c:pt idx="27">
                  <c:v>-27.713000000000001</c:v>
                </c:pt>
                <c:pt idx="28">
                  <c:v>-28.513000000000002</c:v>
                </c:pt>
                <c:pt idx="29">
                  <c:v>-26.559000000000001</c:v>
                </c:pt>
                <c:pt idx="30">
                  <c:v>-26.503</c:v>
                </c:pt>
                <c:pt idx="31">
                  <c:v>-27.757000000000001</c:v>
                </c:pt>
                <c:pt idx="32">
                  <c:v>-30.062000000000001</c:v>
                </c:pt>
                <c:pt idx="33">
                  <c:v>-27.431000000000001</c:v>
                </c:pt>
              </c:numCache>
            </c:numRef>
          </c:yVal>
        </c:ser>
        <c:axId val="133204224"/>
        <c:axId val="133207168"/>
      </c:scatterChart>
      <c:valAx>
        <c:axId val="133204224"/>
        <c:scaling>
          <c:orientation val="minMax"/>
          <c:max val="1000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ppm Ba</a:t>
                </a:r>
              </a:p>
            </c:rich>
          </c:tx>
          <c:layout>
            <c:manualLayout>
              <c:xMode val="edge"/>
              <c:yMode val="edge"/>
              <c:x val="0.4384017758046615"/>
              <c:y val="0.9412724306688418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207168"/>
        <c:crossesAt val="-40"/>
        <c:crossBetween val="midCat"/>
        <c:majorUnit val="1000"/>
        <c:minorUnit val="200"/>
      </c:valAx>
      <c:valAx>
        <c:axId val="133207168"/>
        <c:scaling>
          <c:orientation val="minMax"/>
          <c:max val="-20"/>
          <c:min val="-35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d13C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73083197389885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204224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Stanley Fmn</a:t>
            </a:r>
          </a:p>
        </c:rich>
      </c:tx>
      <c:layout>
        <c:manualLayout>
          <c:xMode val="edge"/>
          <c:yMode val="edge"/>
          <c:x val="0.44395116537180912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1032186459489458E-2"/>
          <c:y val="0.11092985318107668"/>
          <c:w val="0.80133185349611546"/>
          <c:h val="0.77977161500815662"/>
        </c:manualLayout>
      </c:layout>
      <c:scatterChart>
        <c:scatterStyle val="lineMarker"/>
        <c:ser>
          <c:idx val="2"/>
          <c:order val="0"/>
          <c:tx>
            <c:v>d13C org C</c:v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Data!$H$8:$H$69</c:f>
              <c:numCache>
                <c:formatCode>0.000</c:formatCode>
                <c:ptCount val="62"/>
                <c:pt idx="0">
                  <c:v>0.35399999999999998</c:v>
                </c:pt>
                <c:pt idx="1">
                  <c:v>1.2949999999999999</c:v>
                </c:pt>
                <c:pt idx="2">
                  <c:v>0.64670000000000005</c:v>
                </c:pt>
                <c:pt idx="3">
                  <c:v>0.4204</c:v>
                </c:pt>
                <c:pt idx="4">
                  <c:v>0.4551</c:v>
                </c:pt>
                <c:pt idx="5">
                  <c:v>0.60619999999999996</c:v>
                </c:pt>
                <c:pt idx="6">
                  <c:v>0.1368</c:v>
                </c:pt>
                <c:pt idx="7">
                  <c:v>0.56269999999999998</c:v>
                </c:pt>
                <c:pt idx="8">
                  <c:v>1.8169999999999999</c:v>
                </c:pt>
                <c:pt idx="9">
                  <c:v>1.3420000000000001</c:v>
                </c:pt>
                <c:pt idx="10">
                  <c:v>2.6920000000000002</c:v>
                </c:pt>
                <c:pt idx="11">
                  <c:v>0.27600000000000002</c:v>
                </c:pt>
                <c:pt idx="12">
                  <c:v>0.43120000000000003</c:v>
                </c:pt>
                <c:pt idx="13">
                  <c:v>0.51770000000000005</c:v>
                </c:pt>
                <c:pt idx="14">
                  <c:v>0.52359999999999995</c:v>
                </c:pt>
                <c:pt idx="15">
                  <c:v>0.41880000000000001</c:v>
                </c:pt>
                <c:pt idx="16">
                  <c:v>1.028</c:v>
                </c:pt>
                <c:pt idx="17">
                  <c:v>0.4158</c:v>
                </c:pt>
                <c:pt idx="18">
                  <c:v>1.8959999999999999</c:v>
                </c:pt>
                <c:pt idx="19">
                  <c:v>0.44119999999999998</c:v>
                </c:pt>
                <c:pt idx="20">
                  <c:v>0.41339999999999999</c:v>
                </c:pt>
                <c:pt idx="21">
                  <c:v>0.57210000000000005</c:v>
                </c:pt>
                <c:pt idx="22">
                  <c:v>0.52390000000000003</c:v>
                </c:pt>
                <c:pt idx="23">
                  <c:v>0.52980000000000005</c:v>
                </c:pt>
                <c:pt idx="24">
                  <c:v>0.53800000000000003</c:v>
                </c:pt>
                <c:pt idx="25">
                  <c:v>0.53</c:v>
                </c:pt>
                <c:pt idx="26">
                  <c:v>0.82650000000000001</c:v>
                </c:pt>
                <c:pt idx="27">
                  <c:v>0.44240000000000002</c:v>
                </c:pt>
                <c:pt idx="28">
                  <c:v>1.444</c:v>
                </c:pt>
                <c:pt idx="29">
                  <c:v>0.32869999999999999</c:v>
                </c:pt>
                <c:pt idx="30">
                  <c:v>0.32090000000000002</c:v>
                </c:pt>
                <c:pt idx="31">
                  <c:v>0.41349999999999998</c:v>
                </c:pt>
                <c:pt idx="32">
                  <c:v>0.26019999999999999</c:v>
                </c:pt>
                <c:pt idx="33">
                  <c:v>0.1575</c:v>
                </c:pt>
                <c:pt idx="38">
                  <c:v>0.01</c:v>
                </c:pt>
                <c:pt idx="45">
                  <c:v>0.01</c:v>
                </c:pt>
                <c:pt idx="46">
                  <c:v>0.46489999999999998</c:v>
                </c:pt>
                <c:pt idx="47">
                  <c:v>0.54449999999999998</c:v>
                </c:pt>
                <c:pt idx="48">
                  <c:v>0.6522</c:v>
                </c:pt>
                <c:pt idx="49">
                  <c:v>0.5282</c:v>
                </c:pt>
                <c:pt idx="50">
                  <c:v>0.73399999999999999</c:v>
                </c:pt>
                <c:pt idx="51">
                  <c:v>0.69220000000000004</c:v>
                </c:pt>
                <c:pt idx="52">
                  <c:v>0.57279999999999998</c:v>
                </c:pt>
                <c:pt idx="53">
                  <c:v>0.74839999999999995</c:v>
                </c:pt>
                <c:pt idx="54">
                  <c:v>0.44380000000000003</c:v>
                </c:pt>
                <c:pt idx="55">
                  <c:v>0.76500000000000001</c:v>
                </c:pt>
                <c:pt idx="56">
                  <c:v>0.43680000000000002</c:v>
                </c:pt>
                <c:pt idx="57">
                  <c:v>0.4284</c:v>
                </c:pt>
                <c:pt idx="58">
                  <c:v>0.49099999999999999</c:v>
                </c:pt>
                <c:pt idx="59">
                  <c:v>0.16569999999999999</c:v>
                </c:pt>
                <c:pt idx="60">
                  <c:v>0.503</c:v>
                </c:pt>
                <c:pt idx="61">
                  <c:v>0.53259999999999996</c:v>
                </c:pt>
              </c:numCache>
            </c:numRef>
          </c:xVal>
          <c:yVal>
            <c:numRef>
              <c:f>Data!$G$8:$G$69</c:f>
              <c:numCache>
                <c:formatCode>0.00</c:formatCode>
                <c:ptCount val="62"/>
                <c:pt idx="0">
                  <c:v>-26.526</c:v>
                </c:pt>
                <c:pt idx="1">
                  <c:v>-30.158999999999999</c:v>
                </c:pt>
                <c:pt idx="2">
                  <c:v>-29.167000000000002</c:v>
                </c:pt>
                <c:pt idx="3">
                  <c:v>-27.946000000000002</c:v>
                </c:pt>
                <c:pt idx="4">
                  <c:v>-27.728999999999999</c:v>
                </c:pt>
                <c:pt idx="5">
                  <c:v>-26.933</c:v>
                </c:pt>
                <c:pt idx="6">
                  <c:v>-26.324000000000002</c:v>
                </c:pt>
                <c:pt idx="7">
                  <c:v>-27.988</c:v>
                </c:pt>
                <c:pt idx="8">
                  <c:v>-28.957999999999998</c:v>
                </c:pt>
                <c:pt idx="9">
                  <c:v>-29.544</c:v>
                </c:pt>
                <c:pt idx="10">
                  <c:v>-29.951000000000001</c:v>
                </c:pt>
                <c:pt idx="11">
                  <c:v>-29.719000000000001</c:v>
                </c:pt>
                <c:pt idx="12">
                  <c:v>-25.81</c:v>
                </c:pt>
                <c:pt idx="13">
                  <c:v>-25.457000000000001</c:v>
                </c:pt>
                <c:pt idx="14">
                  <c:v>-25.283999999999999</c:v>
                </c:pt>
                <c:pt idx="15">
                  <c:v>-25.734000000000002</c:v>
                </c:pt>
                <c:pt idx="16">
                  <c:v>-29.449000000000002</c:v>
                </c:pt>
                <c:pt idx="17">
                  <c:v>-27.805</c:v>
                </c:pt>
                <c:pt idx="18">
                  <c:v>-30.135999999999999</c:v>
                </c:pt>
                <c:pt idx="19">
                  <c:v>-28.212</c:v>
                </c:pt>
                <c:pt idx="20">
                  <c:v>-26.213999999999999</c:v>
                </c:pt>
                <c:pt idx="21">
                  <c:v>-26.965</c:v>
                </c:pt>
                <c:pt idx="22">
                  <c:v>-25.138000000000002</c:v>
                </c:pt>
                <c:pt idx="23">
                  <c:v>-25.835000000000001</c:v>
                </c:pt>
                <c:pt idx="24">
                  <c:v>-21.169</c:v>
                </c:pt>
                <c:pt idx="25">
                  <c:v>-26.109000000000002</c:v>
                </c:pt>
                <c:pt idx="26">
                  <c:v>-26.193000000000001</c:v>
                </c:pt>
                <c:pt idx="27">
                  <c:v>-27.713000000000001</c:v>
                </c:pt>
                <c:pt idx="28">
                  <c:v>-28.513000000000002</c:v>
                </c:pt>
                <c:pt idx="29">
                  <c:v>-26.559000000000001</c:v>
                </c:pt>
                <c:pt idx="30">
                  <c:v>-26.503</c:v>
                </c:pt>
                <c:pt idx="31">
                  <c:v>-27.757000000000001</c:v>
                </c:pt>
                <c:pt idx="32">
                  <c:v>-30.062000000000001</c:v>
                </c:pt>
                <c:pt idx="33">
                  <c:v>-27.431000000000001</c:v>
                </c:pt>
                <c:pt idx="34">
                  <c:v>-29.834</c:v>
                </c:pt>
                <c:pt idx="35">
                  <c:v>-28.936</c:v>
                </c:pt>
                <c:pt idx="36">
                  <c:v>-29.454000000000001</c:v>
                </c:pt>
                <c:pt idx="37">
                  <c:v>-28.631</c:v>
                </c:pt>
                <c:pt idx="39">
                  <c:v>-29.472999999999999</c:v>
                </c:pt>
                <c:pt idx="44">
                  <c:v>-28.74</c:v>
                </c:pt>
                <c:pt idx="46">
                  <c:v>-26.53</c:v>
                </c:pt>
                <c:pt idx="47">
                  <c:v>-26.744</c:v>
                </c:pt>
                <c:pt idx="48">
                  <c:v>-26.93</c:v>
                </c:pt>
                <c:pt idx="49">
                  <c:v>-26.387</c:v>
                </c:pt>
                <c:pt idx="50">
                  <c:v>-26.978999999999999</c:v>
                </c:pt>
                <c:pt idx="51">
                  <c:v>-26.652000000000001</c:v>
                </c:pt>
                <c:pt idx="52">
                  <c:v>-26.356999999999999</c:v>
                </c:pt>
                <c:pt idx="53">
                  <c:v>-28.256</c:v>
                </c:pt>
                <c:pt idx="54">
                  <c:v>-26.358000000000001</c:v>
                </c:pt>
                <c:pt idx="55">
                  <c:v>-26.190999999999999</c:v>
                </c:pt>
                <c:pt idx="57">
                  <c:v>-26.268000000000001</c:v>
                </c:pt>
                <c:pt idx="58">
                  <c:v>-26.561</c:v>
                </c:pt>
                <c:pt idx="59">
                  <c:v>-25.574999999999999</c:v>
                </c:pt>
                <c:pt idx="60">
                  <c:v>-25.486999999999998</c:v>
                </c:pt>
                <c:pt idx="61">
                  <c:v>-26.11</c:v>
                </c:pt>
              </c:numCache>
            </c:numRef>
          </c:yVal>
        </c:ser>
        <c:axId val="138967296"/>
        <c:axId val="138978048"/>
      </c:scatterChart>
      <c:valAx>
        <c:axId val="138967296"/>
        <c:scaling>
          <c:orientation val="minMax"/>
          <c:max val="5"/>
          <c:min val="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%TOC</a:t>
                </a:r>
              </a:p>
            </c:rich>
          </c:tx>
          <c:layout>
            <c:manualLayout>
              <c:xMode val="edge"/>
              <c:yMode val="edge"/>
              <c:x val="0.44950055493895674"/>
              <c:y val="0.9412724306688418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78048"/>
        <c:crossesAt val="-40"/>
        <c:crossBetween val="midCat"/>
        <c:majorUnit val="1"/>
        <c:minorUnit val="0.5"/>
      </c:valAx>
      <c:valAx>
        <c:axId val="138978048"/>
        <c:scaling>
          <c:orientation val="minMax"/>
          <c:max val="-20"/>
          <c:min val="-35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d13C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73083197389885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67296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Stanley Fmn</a:t>
            </a:r>
          </a:p>
        </c:rich>
      </c:tx>
      <c:layout>
        <c:manualLayout>
          <c:xMode val="edge"/>
          <c:yMode val="edge"/>
          <c:x val="0.44395116537180912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1032186459489458E-2"/>
          <c:y val="0.11092985318107668"/>
          <c:w val="0.79578246392896779"/>
          <c:h val="0.77977161500815662"/>
        </c:manualLayout>
      </c:layout>
      <c:scatterChart>
        <c:scatterStyle val="lineMarker"/>
        <c:ser>
          <c:idx val="2"/>
          <c:order val="0"/>
          <c:tx>
            <c:v>d34S pyrite</c:v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Data!$G$8:$G$69</c:f>
              <c:numCache>
                <c:formatCode>0.00</c:formatCode>
                <c:ptCount val="62"/>
                <c:pt idx="0">
                  <c:v>-26.526</c:v>
                </c:pt>
                <c:pt idx="1">
                  <c:v>-30.158999999999999</c:v>
                </c:pt>
                <c:pt idx="2">
                  <c:v>-29.167000000000002</c:v>
                </c:pt>
                <c:pt idx="3">
                  <c:v>-27.946000000000002</c:v>
                </c:pt>
                <c:pt idx="4">
                  <c:v>-27.728999999999999</c:v>
                </c:pt>
                <c:pt idx="5">
                  <c:v>-26.933</c:v>
                </c:pt>
                <c:pt idx="6">
                  <c:v>-26.324000000000002</c:v>
                </c:pt>
                <c:pt idx="7">
                  <c:v>-27.988</c:v>
                </c:pt>
                <c:pt idx="8">
                  <c:v>-28.957999999999998</c:v>
                </c:pt>
                <c:pt idx="9">
                  <c:v>-29.544</c:v>
                </c:pt>
                <c:pt idx="10">
                  <c:v>-29.951000000000001</c:v>
                </c:pt>
                <c:pt idx="11">
                  <c:v>-29.719000000000001</c:v>
                </c:pt>
                <c:pt idx="12">
                  <c:v>-25.81</c:v>
                </c:pt>
                <c:pt idx="13">
                  <c:v>-25.457000000000001</c:v>
                </c:pt>
                <c:pt idx="14">
                  <c:v>-25.283999999999999</c:v>
                </c:pt>
                <c:pt idx="15">
                  <c:v>-25.734000000000002</c:v>
                </c:pt>
                <c:pt idx="16">
                  <c:v>-29.449000000000002</c:v>
                </c:pt>
                <c:pt idx="17">
                  <c:v>-27.805</c:v>
                </c:pt>
                <c:pt idx="18">
                  <c:v>-30.135999999999999</c:v>
                </c:pt>
                <c:pt idx="19">
                  <c:v>-28.212</c:v>
                </c:pt>
                <c:pt idx="20">
                  <c:v>-26.213999999999999</c:v>
                </c:pt>
                <c:pt idx="21">
                  <c:v>-26.965</c:v>
                </c:pt>
                <c:pt idx="22">
                  <c:v>-25.138000000000002</c:v>
                </c:pt>
                <c:pt idx="23">
                  <c:v>-25.835000000000001</c:v>
                </c:pt>
                <c:pt idx="24">
                  <c:v>-21.169</c:v>
                </c:pt>
                <c:pt idx="25">
                  <c:v>-26.109000000000002</c:v>
                </c:pt>
                <c:pt idx="26">
                  <c:v>-26.193000000000001</c:v>
                </c:pt>
                <c:pt idx="27">
                  <c:v>-27.713000000000001</c:v>
                </c:pt>
                <c:pt idx="28">
                  <c:v>-28.513000000000002</c:v>
                </c:pt>
                <c:pt idx="29">
                  <c:v>-26.559000000000001</c:v>
                </c:pt>
                <c:pt idx="30">
                  <c:v>-26.503</c:v>
                </c:pt>
                <c:pt idx="31">
                  <c:v>-27.757000000000001</c:v>
                </c:pt>
                <c:pt idx="32">
                  <c:v>-30.062000000000001</c:v>
                </c:pt>
                <c:pt idx="33">
                  <c:v>-27.431000000000001</c:v>
                </c:pt>
                <c:pt idx="34">
                  <c:v>-29.834</c:v>
                </c:pt>
                <c:pt idx="35">
                  <c:v>-28.936</c:v>
                </c:pt>
                <c:pt idx="36">
                  <c:v>-29.454000000000001</c:v>
                </c:pt>
                <c:pt idx="37">
                  <c:v>-28.631</c:v>
                </c:pt>
                <c:pt idx="39">
                  <c:v>-29.472999999999999</c:v>
                </c:pt>
                <c:pt idx="44">
                  <c:v>-28.74</c:v>
                </c:pt>
                <c:pt idx="46">
                  <c:v>-26.53</c:v>
                </c:pt>
                <c:pt idx="47">
                  <c:v>-26.744</c:v>
                </c:pt>
                <c:pt idx="48">
                  <c:v>-26.93</c:v>
                </c:pt>
                <c:pt idx="49">
                  <c:v>-26.387</c:v>
                </c:pt>
                <c:pt idx="50">
                  <c:v>-26.978999999999999</c:v>
                </c:pt>
                <c:pt idx="51">
                  <c:v>-26.652000000000001</c:v>
                </c:pt>
                <c:pt idx="52">
                  <c:v>-26.356999999999999</c:v>
                </c:pt>
                <c:pt idx="53">
                  <c:v>-28.256</c:v>
                </c:pt>
                <c:pt idx="54">
                  <c:v>-26.358000000000001</c:v>
                </c:pt>
                <c:pt idx="55">
                  <c:v>-26.190999999999999</c:v>
                </c:pt>
                <c:pt idx="57">
                  <c:v>-26.268000000000001</c:v>
                </c:pt>
                <c:pt idx="58">
                  <c:v>-26.561</c:v>
                </c:pt>
                <c:pt idx="59">
                  <c:v>-25.574999999999999</c:v>
                </c:pt>
                <c:pt idx="60">
                  <c:v>-25.486999999999998</c:v>
                </c:pt>
                <c:pt idx="61">
                  <c:v>-26.11</c:v>
                </c:pt>
              </c:numCache>
            </c:numRef>
          </c:xVal>
          <c:yVal>
            <c:numRef>
              <c:f>Data!$D$8:$D$69</c:f>
              <c:numCache>
                <c:formatCode>0.00</c:formatCode>
                <c:ptCount val="62"/>
                <c:pt idx="0">
                  <c:v>17.684542630000003</c:v>
                </c:pt>
                <c:pt idx="1">
                  <c:v>5.9562138550000006</c:v>
                </c:pt>
                <c:pt idx="2">
                  <c:v>-3.9353535500000003</c:v>
                </c:pt>
                <c:pt idx="3">
                  <c:v>11.705623075</c:v>
                </c:pt>
                <c:pt idx="4">
                  <c:v>9.8749699150000012</c:v>
                </c:pt>
                <c:pt idx="5">
                  <c:v>15.009938455</c:v>
                </c:pt>
                <c:pt idx="6">
                  <c:v>19.303444509999999</c:v>
                </c:pt>
                <c:pt idx="7">
                  <c:v>19.62401242</c:v>
                </c:pt>
                <c:pt idx="8">
                  <c:v>20.930151325000004</c:v>
                </c:pt>
                <c:pt idx="9">
                  <c:v>7.72787896</c:v>
                </c:pt>
                <c:pt idx="10">
                  <c:v>-3.8488377047999998</c:v>
                </c:pt>
                <c:pt idx="11">
                  <c:v>11.322004111999998</c:v>
                </c:pt>
                <c:pt idx="13">
                  <c:v>15.85</c:v>
                </c:pt>
                <c:pt idx="15">
                  <c:v>19.77</c:v>
                </c:pt>
                <c:pt idx="17">
                  <c:v>0.99</c:v>
                </c:pt>
                <c:pt idx="19">
                  <c:v>9.42</c:v>
                </c:pt>
                <c:pt idx="21">
                  <c:v>8.1493358639999993</c:v>
                </c:pt>
                <c:pt idx="23">
                  <c:v>9.68</c:v>
                </c:pt>
                <c:pt idx="25">
                  <c:v>14.84</c:v>
                </c:pt>
                <c:pt idx="27">
                  <c:v>5.14</c:v>
                </c:pt>
                <c:pt idx="29">
                  <c:v>15.99</c:v>
                </c:pt>
                <c:pt idx="31">
                  <c:v>8.77</c:v>
                </c:pt>
                <c:pt idx="32">
                  <c:v>15.524213711999998</c:v>
                </c:pt>
                <c:pt idx="33">
                  <c:v>16.56487856</c:v>
                </c:pt>
                <c:pt idx="34">
                  <c:v>12.336714136000001</c:v>
                </c:pt>
                <c:pt idx="35">
                  <c:v>12.975</c:v>
                </c:pt>
                <c:pt idx="37">
                  <c:v>12.064989430000001</c:v>
                </c:pt>
                <c:pt idx="38">
                  <c:v>15.904225645</c:v>
                </c:pt>
                <c:pt idx="39">
                  <c:v>17.394289539999999</c:v>
                </c:pt>
                <c:pt idx="40">
                  <c:v>15.691003870000003</c:v>
                </c:pt>
                <c:pt idx="41">
                  <c:v>16.812086635000004</c:v>
                </c:pt>
                <c:pt idx="42">
                  <c:v>14.853500410000002</c:v>
                </c:pt>
                <c:pt idx="43">
                  <c:v>28.168153945</c:v>
                </c:pt>
                <c:pt idx="44">
                  <c:v>19.166462245000002</c:v>
                </c:pt>
                <c:pt idx="45">
                  <c:v>15.133686265000001</c:v>
                </c:pt>
                <c:pt idx="46">
                  <c:v>-4.45</c:v>
                </c:pt>
                <c:pt idx="47">
                  <c:v>5.8</c:v>
                </c:pt>
                <c:pt idx="48">
                  <c:v>-2.73</c:v>
                </c:pt>
                <c:pt idx="49">
                  <c:v>-3.91</c:v>
                </c:pt>
                <c:pt idx="50">
                  <c:v>-31.85</c:v>
                </c:pt>
                <c:pt idx="51">
                  <c:v>-2.4700000000000002</c:v>
                </c:pt>
                <c:pt idx="52">
                  <c:v>-2.23</c:v>
                </c:pt>
                <c:pt idx="53">
                  <c:v>-1.55</c:v>
                </c:pt>
                <c:pt idx="54">
                  <c:v>-4.6900000000000004</c:v>
                </c:pt>
                <c:pt idx="56">
                  <c:v>-6</c:v>
                </c:pt>
                <c:pt idx="57">
                  <c:v>-5.01</c:v>
                </c:pt>
                <c:pt idx="58">
                  <c:v>-9.9600000000000009</c:v>
                </c:pt>
                <c:pt idx="60">
                  <c:v>-3.92</c:v>
                </c:pt>
                <c:pt idx="61">
                  <c:v>-16.03</c:v>
                </c:pt>
              </c:numCache>
            </c:numRef>
          </c:yVal>
        </c:ser>
        <c:axId val="139037696"/>
        <c:axId val="139064832"/>
      </c:scatterChart>
      <c:valAx>
        <c:axId val="139037696"/>
        <c:scaling>
          <c:orientation val="minMax"/>
          <c:max val="-2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d13C</a:t>
                </a:r>
              </a:p>
            </c:rich>
          </c:tx>
          <c:layout>
            <c:manualLayout>
              <c:xMode val="edge"/>
              <c:yMode val="edge"/>
              <c:x val="0.44950055493895674"/>
              <c:y val="0.9412724306688418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64832"/>
        <c:crossesAt val="-40"/>
        <c:crossBetween val="midCat"/>
      </c:valAx>
      <c:valAx>
        <c:axId val="13906483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d34S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73083197389885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37696"/>
        <c:crossesAt val="-32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485016648168702"/>
          <c:y val="0.16965742251223492"/>
          <c:w val="0.13984461709211982"/>
          <c:h val="4.56769983686786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Stanley Fmn</a:t>
            </a:r>
          </a:p>
        </c:rich>
      </c:tx>
      <c:layout>
        <c:manualLayout>
          <c:xMode val="edge"/>
          <c:yMode val="edge"/>
          <c:x val="0.44395116537180912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1032186459489458E-2"/>
          <c:y val="0.11092985318107668"/>
          <c:w val="0.78135405105438405"/>
          <c:h val="0.78303425774877655"/>
        </c:manualLayout>
      </c:layout>
      <c:scatterChart>
        <c:scatterStyle val="lineMarker"/>
        <c:ser>
          <c:idx val="2"/>
          <c:order val="0"/>
          <c:tx>
            <c:v>d34S pyrite</c:v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Data!$I$8:$I$69</c:f>
              <c:numCache>
                <c:formatCode>0.000</c:formatCode>
                <c:ptCount val="62"/>
                <c:pt idx="0">
                  <c:v>2.4820000000000002</c:v>
                </c:pt>
                <c:pt idx="1">
                  <c:v>3.36</c:v>
                </c:pt>
                <c:pt idx="2">
                  <c:v>5.1340000000000003</c:v>
                </c:pt>
                <c:pt idx="3">
                  <c:v>1.804</c:v>
                </c:pt>
                <c:pt idx="4">
                  <c:v>1.639</c:v>
                </c:pt>
                <c:pt idx="5">
                  <c:v>4.4160000000000004</c:v>
                </c:pt>
                <c:pt idx="6">
                  <c:v>0.54410000000000003</c:v>
                </c:pt>
                <c:pt idx="7">
                  <c:v>1.4419999999999999</c:v>
                </c:pt>
                <c:pt idx="8">
                  <c:v>3.2810000000000001</c:v>
                </c:pt>
                <c:pt idx="9">
                  <c:v>3.024</c:v>
                </c:pt>
                <c:pt idx="10">
                  <c:v>2.8660000000000001</c:v>
                </c:pt>
                <c:pt idx="11">
                  <c:v>3.1549999999999998</c:v>
                </c:pt>
                <c:pt idx="12">
                  <c:v>7.9170000000000004E-2</c:v>
                </c:pt>
                <c:pt idx="13">
                  <c:v>0.12770000000000001</c:v>
                </c:pt>
                <c:pt idx="14">
                  <c:v>0.10100000000000001</c:v>
                </c:pt>
                <c:pt idx="15">
                  <c:v>0.57550000000000001</c:v>
                </c:pt>
                <c:pt idx="16">
                  <c:v>7.9659999999999995E-2</c:v>
                </c:pt>
                <c:pt idx="17">
                  <c:v>2.286</c:v>
                </c:pt>
                <c:pt idx="18">
                  <c:v>2.6749999999999998</c:v>
                </c:pt>
                <c:pt idx="19">
                  <c:v>2.8639999999999999</c:v>
                </c:pt>
                <c:pt idx="20">
                  <c:v>0.13139999999999999</c:v>
                </c:pt>
                <c:pt idx="21">
                  <c:v>0.7268</c:v>
                </c:pt>
                <c:pt idx="22">
                  <c:v>0.81799999999999995</c:v>
                </c:pt>
                <c:pt idx="23">
                  <c:v>0.79510000000000003</c:v>
                </c:pt>
                <c:pt idx="24">
                  <c:v>0.59319999999999995</c:v>
                </c:pt>
                <c:pt idx="25">
                  <c:v>0.94089999999999996</c:v>
                </c:pt>
                <c:pt idx="26">
                  <c:v>1.474</c:v>
                </c:pt>
                <c:pt idx="27">
                  <c:v>2.4889999999999999</c:v>
                </c:pt>
                <c:pt idx="28">
                  <c:v>4.4509999999999996</c:v>
                </c:pt>
                <c:pt idx="29">
                  <c:v>2.8279999999999998</c:v>
                </c:pt>
                <c:pt idx="30">
                  <c:v>2.8239999999999998</c:v>
                </c:pt>
                <c:pt idx="31">
                  <c:v>5.0720000000000001</c:v>
                </c:pt>
                <c:pt idx="32">
                  <c:v>3.383</c:v>
                </c:pt>
                <c:pt idx="33">
                  <c:v>9.6470000000000002</c:v>
                </c:pt>
                <c:pt idx="46">
                  <c:v>2.7890000000000002E-2</c:v>
                </c:pt>
                <c:pt idx="47">
                  <c:v>3.0609999999999998E-2</c:v>
                </c:pt>
                <c:pt idx="48">
                  <c:v>3.0689999999999999E-2</c:v>
                </c:pt>
                <c:pt idx="49">
                  <c:v>9.9440000000000001E-2</c:v>
                </c:pt>
                <c:pt idx="50">
                  <c:v>1.1950000000000001E-2</c:v>
                </c:pt>
                <c:pt idx="51">
                  <c:v>2.6679999999999999E-2</c:v>
                </c:pt>
                <c:pt idx="52">
                  <c:v>2.8510000000000001E-2</c:v>
                </c:pt>
                <c:pt idx="53">
                  <c:v>3.5189999999999999E-2</c:v>
                </c:pt>
                <c:pt idx="54">
                  <c:v>3.2989999999999998E-2</c:v>
                </c:pt>
                <c:pt idx="55">
                  <c:v>2.9610000000000001E-2</c:v>
                </c:pt>
                <c:pt idx="56">
                  <c:v>3.9230000000000001E-2</c:v>
                </c:pt>
                <c:pt idx="57">
                  <c:v>2.436E-2</c:v>
                </c:pt>
                <c:pt idx="58">
                  <c:v>1.5469999999999999E-2</c:v>
                </c:pt>
                <c:pt idx="59">
                  <c:v>2.1270000000000001E-2</c:v>
                </c:pt>
                <c:pt idx="60">
                  <c:v>2.7029999999999998E-2</c:v>
                </c:pt>
                <c:pt idx="61">
                  <c:v>6.8640000000000007E-2</c:v>
                </c:pt>
              </c:numCache>
            </c:numRef>
          </c:xVal>
          <c:yVal>
            <c:numRef>
              <c:f>Data!$D$8:$D$69</c:f>
              <c:numCache>
                <c:formatCode>0.00</c:formatCode>
                <c:ptCount val="62"/>
                <c:pt idx="0">
                  <c:v>17.684542630000003</c:v>
                </c:pt>
                <c:pt idx="1">
                  <c:v>5.9562138550000006</c:v>
                </c:pt>
                <c:pt idx="2">
                  <c:v>-3.9353535500000003</c:v>
                </c:pt>
                <c:pt idx="3">
                  <c:v>11.705623075</c:v>
                </c:pt>
                <c:pt idx="4">
                  <c:v>9.8749699150000012</c:v>
                </c:pt>
                <c:pt idx="5">
                  <c:v>15.009938455</c:v>
                </c:pt>
                <c:pt idx="6">
                  <c:v>19.303444509999999</c:v>
                </c:pt>
                <c:pt idx="7">
                  <c:v>19.62401242</c:v>
                </c:pt>
                <c:pt idx="8">
                  <c:v>20.930151325000004</c:v>
                </c:pt>
                <c:pt idx="9">
                  <c:v>7.72787896</c:v>
                </c:pt>
                <c:pt idx="10">
                  <c:v>-3.8488377047999998</c:v>
                </c:pt>
                <c:pt idx="11">
                  <c:v>11.322004111999998</c:v>
                </c:pt>
                <c:pt idx="13">
                  <c:v>15.85</c:v>
                </c:pt>
                <c:pt idx="15">
                  <c:v>19.77</c:v>
                </c:pt>
                <c:pt idx="17">
                  <c:v>0.99</c:v>
                </c:pt>
                <c:pt idx="19">
                  <c:v>9.42</c:v>
                </c:pt>
                <c:pt idx="21">
                  <c:v>8.1493358639999993</c:v>
                </c:pt>
                <c:pt idx="23">
                  <c:v>9.68</c:v>
                </c:pt>
                <c:pt idx="25">
                  <c:v>14.84</c:v>
                </c:pt>
                <c:pt idx="27">
                  <c:v>5.14</c:v>
                </c:pt>
                <c:pt idx="29">
                  <c:v>15.99</c:v>
                </c:pt>
                <c:pt idx="31">
                  <c:v>8.77</c:v>
                </c:pt>
                <c:pt idx="32">
                  <c:v>15.524213711999998</c:v>
                </c:pt>
                <c:pt idx="33">
                  <c:v>16.56487856</c:v>
                </c:pt>
                <c:pt idx="34">
                  <c:v>12.336714136000001</c:v>
                </c:pt>
                <c:pt idx="35">
                  <c:v>12.975</c:v>
                </c:pt>
                <c:pt idx="37">
                  <c:v>12.064989430000001</c:v>
                </c:pt>
                <c:pt idx="38">
                  <c:v>15.904225645</c:v>
                </c:pt>
                <c:pt idx="39">
                  <c:v>17.394289539999999</c:v>
                </c:pt>
                <c:pt idx="40">
                  <c:v>15.691003870000003</c:v>
                </c:pt>
                <c:pt idx="41">
                  <c:v>16.812086635000004</c:v>
                </c:pt>
                <c:pt idx="42">
                  <c:v>14.853500410000002</c:v>
                </c:pt>
                <c:pt idx="43">
                  <c:v>28.168153945</c:v>
                </c:pt>
                <c:pt idx="44">
                  <c:v>19.166462245000002</c:v>
                </c:pt>
                <c:pt idx="45">
                  <c:v>15.133686265000001</c:v>
                </c:pt>
                <c:pt idx="46">
                  <c:v>-4.45</c:v>
                </c:pt>
                <c:pt idx="47">
                  <c:v>5.8</c:v>
                </c:pt>
                <c:pt idx="48">
                  <c:v>-2.73</c:v>
                </c:pt>
                <c:pt idx="49">
                  <c:v>-3.91</c:v>
                </c:pt>
                <c:pt idx="50">
                  <c:v>-31.85</c:v>
                </c:pt>
                <c:pt idx="51">
                  <c:v>-2.4700000000000002</c:v>
                </c:pt>
                <c:pt idx="52">
                  <c:v>-2.23</c:v>
                </c:pt>
                <c:pt idx="53">
                  <c:v>-1.55</c:v>
                </c:pt>
                <c:pt idx="54">
                  <c:v>-4.6900000000000004</c:v>
                </c:pt>
                <c:pt idx="56">
                  <c:v>-6</c:v>
                </c:pt>
                <c:pt idx="57">
                  <c:v>-5.01</c:v>
                </c:pt>
                <c:pt idx="58">
                  <c:v>-9.9600000000000009</c:v>
                </c:pt>
                <c:pt idx="60">
                  <c:v>-3.92</c:v>
                </c:pt>
                <c:pt idx="61">
                  <c:v>-16.03</c:v>
                </c:pt>
              </c:numCache>
            </c:numRef>
          </c:yVal>
        </c:ser>
        <c:axId val="139526144"/>
        <c:axId val="139528448"/>
      </c:scatterChart>
      <c:scatterChart>
        <c:scatterStyle val="lineMarker"/>
        <c:ser>
          <c:idx val="0"/>
          <c:order val="1"/>
          <c:tx>
            <c:v>d13C organic carbon</c:v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Data!$I$8:$I$69</c:f>
              <c:numCache>
                <c:formatCode>0.000</c:formatCode>
                <c:ptCount val="62"/>
                <c:pt idx="0">
                  <c:v>2.4820000000000002</c:v>
                </c:pt>
                <c:pt idx="1">
                  <c:v>3.36</c:v>
                </c:pt>
                <c:pt idx="2">
                  <c:v>5.1340000000000003</c:v>
                </c:pt>
                <c:pt idx="3">
                  <c:v>1.804</c:v>
                </c:pt>
                <c:pt idx="4">
                  <c:v>1.639</c:v>
                </c:pt>
                <c:pt idx="5">
                  <c:v>4.4160000000000004</c:v>
                </c:pt>
                <c:pt idx="6">
                  <c:v>0.54410000000000003</c:v>
                </c:pt>
                <c:pt idx="7">
                  <c:v>1.4419999999999999</c:v>
                </c:pt>
                <c:pt idx="8">
                  <c:v>3.2810000000000001</c:v>
                </c:pt>
                <c:pt idx="9">
                  <c:v>3.024</c:v>
                </c:pt>
                <c:pt idx="10">
                  <c:v>2.8660000000000001</c:v>
                </c:pt>
                <c:pt idx="11">
                  <c:v>3.1549999999999998</c:v>
                </c:pt>
                <c:pt idx="12">
                  <c:v>7.9170000000000004E-2</c:v>
                </c:pt>
                <c:pt idx="13">
                  <c:v>0.12770000000000001</c:v>
                </c:pt>
                <c:pt idx="14">
                  <c:v>0.10100000000000001</c:v>
                </c:pt>
                <c:pt idx="15">
                  <c:v>0.57550000000000001</c:v>
                </c:pt>
                <c:pt idx="16">
                  <c:v>7.9659999999999995E-2</c:v>
                </c:pt>
                <c:pt idx="17">
                  <c:v>2.286</c:v>
                </c:pt>
                <c:pt idx="18">
                  <c:v>2.6749999999999998</c:v>
                </c:pt>
                <c:pt idx="19">
                  <c:v>2.8639999999999999</c:v>
                </c:pt>
                <c:pt idx="20">
                  <c:v>0.13139999999999999</c:v>
                </c:pt>
                <c:pt idx="21">
                  <c:v>0.7268</c:v>
                </c:pt>
                <c:pt idx="22">
                  <c:v>0.81799999999999995</c:v>
                </c:pt>
                <c:pt idx="23">
                  <c:v>0.79510000000000003</c:v>
                </c:pt>
                <c:pt idx="24">
                  <c:v>0.59319999999999995</c:v>
                </c:pt>
                <c:pt idx="25">
                  <c:v>0.94089999999999996</c:v>
                </c:pt>
                <c:pt idx="26">
                  <c:v>1.474</c:v>
                </c:pt>
                <c:pt idx="27">
                  <c:v>2.4889999999999999</c:v>
                </c:pt>
                <c:pt idx="28">
                  <c:v>4.4509999999999996</c:v>
                </c:pt>
                <c:pt idx="29">
                  <c:v>2.8279999999999998</c:v>
                </c:pt>
                <c:pt idx="30">
                  <c:v>2.8239999999999998</c:v>
                </c:pt>
                <c:pt idx="31">
                  <c:v>5.0720000000000001</c:v>
                </c:pt>
                <c:pt idx="32">
                  <c:v>3.383</c:v>
                </c:pt>
                <c:pt idx="33">
                  <c:v>9.6470000000000002</c:v>
                </c:pt>
                <c:pt idx="46">
                  <c:v>2.7890000000000002E-2</c:v>
                </c:pt>
                <c:pt idx="47">
                  <c:v>3.0609999999999998E-2</c:v>
                </c:pt>
                <c:pt idx="48">
                  <c:v>3.0689999999999999E-2</c:v>
                </c:pt>
                <c:pt idx="49">
                  <c:v>9.9440000000000001E-2</c:v>
                </c:pt>
                <c:pt idx="50">
                  <c:v>1.1950000000000001E-2</c:v>
                </c:pt>
                <c:pt idx="51">
                  <c:v>2.6679999999999999E-2</c:v>
                </c:pt>
                <c:pt idx="52">
                  <c:v>2.8510000000000001E-2</c:v>
                </c:pt>
                <c:pt idx="53">
                  <c:v>3.5189999999999999E-2</c:v>
                </c:pt>
                <c:pt idx="54">
                  <c:v>3.2989999999999998E-2</c:v>
                </c:pt>
                <c:pt idx="55">
                  <c:v>2.9610000000000001E-2</c:v>
                </c:pt>
                <c:pt idx="56">
                  <c:v>3.9230000000000001E-2</c:v>
                </c:pt>
                <c:pt idx="57">
                  <c:v>2.436E-2</c:v>
                </c:pt>
                <c:pt idx="58">
                  <c:v>1.5469999999999999E-2</c:v>
                </c:pt>
                <c:pt idx="59">
                  <c:v>2.1270000000000001E-2</c:v>
                </c:pt>
                <c:pt idx="60">
                  <c:v>2.7029999999999998E-2</c:v>
                </c:pt>
                <c:pt idx="61">
                  <c:v>6.8640000000000007E-2</c:v>
                </c:pt>
              </c:numCache>
            </c:numRef>
          </c:xVal>
          <c:yVal>
            <c:numRef>
              <c:f>Data!$G$8:$G$69</c:f>
              <c:numCache>
                <c:formatCode>0.00</c:formatCode>
                <c:ptCount val="62"/>
                <c:pt idx="0">
                  <c:v>-26.526</c:v>
                </c:pt>
                <c:pt idx="1">
                  <c:v>-30.158999999999999</c:v>
                </c:pt>
                <c:pt idx="2">
                  <c:v>-29.167000000000002</c:v>
                </c:pt>
                <c:pt idx="3">
                  <c:v>-27.946000000000002</c:v>
                </c:pt>
                <c:pt idx="4">
                  <c:v>-27.728999999999999</c:v>
                </c:pt>
                <c:pt idx="5">
                  <c:v>-26.933</c:v>
                </c:pt>
                <c:pt idx="6">
                  <c:v>-26.324000000000002</c:v>
                </c:pt>
                <c:pt idx="7">
                  <c:v>-27.988</c:v>
                </c:pt>
                <c:pt idx="8">
                  <c:v>-28.957999999999998</c:v>
                </c:pt>
                <c:pt idx="9">
                  <c:v>-29.544</c:v>
                </c:pt>
                <c:pt idx="10">
                  <c:v>-29.951000000000001</c:v>
                </c:pt>
                <c:pt idx="11">
                  <c:v>-29.719000000000001</c:v>
                </c:pt>
                <c:pt idx="12">
                  <c:v>-25.81</c:v>
                </c:pt>
                <c:pt idx="13">
                  <c:v>-25.457000000000001</c:v>
                </c:pt>
                <c:pt idx="14">
                  <c:v>-25.283999999999999</c:v>
                </c:pt>
                <c:pt idx="15">
                  <c:v>-25.734000000000002</c:v>
                </c:pt>
                <c:pt idx="16">
                  <c:v>-29.449000000000002</c:v>
                </c:pt>
                <c:pt idx="17">
                  <c:v>-27.805</c:v>
                </c:pt>
                <c:pt idx="18">
                  <c:v>-30.135999999999999</c:v>
                </c:pt>
                <c:pt idx="19">
                  <c:v>-28.212</c:v>
                </c:pt>
                <c:pt idx="20">
                  <c:v>-26.213999999999999</c:v>
                </c:pt>
                <c:pt idx="21">
                  <c:v>-26.965</c:v>
                </c:pt>
                <c:pt idx="22">
                  <c:v>-25.138000000000002</c:v>
                </c:pt>
                <c:pt idx="23">
                  <c:v>-25.835000000000001</c:v>
                </c:pt>
                <c:pt idx="24">
                  <c:v>-21.169</c:v>
                </c:pt>
                <c:pt idx="25">
                  <c:v>-26.109000000000002</c:v>
                </c:pt>
                <c:pt idx="26">
                  <c:v>-26.193000000000001</c:v>
                </c:pt>
                <c:pt idx="27">
                  <c:v>-27.713000000000001</c:v>
                </c:pt>
                <c:pt idx="28">
                  <c:v>-28.513000000000002</c:v>
                </c:pt>
                <c:pt idx="29">
                  <c:v>-26.559000000000001</c:v>
                </c:pt>
                <c:pt idx="30">
                  <c:v>-26.503</c:v>
                </c:pt>
                <c:pt idx="31">
                  <c:v>-27.757000000000001</c:v>
                </c:pt>
                <c:pt idx="32">
                  <c:v>-30.062000000000001</c:v>
                </c:pt>
                <c:pt idx="33">
                  <c:v>-27.431000000000001</c:v>
                </c:pt>
                <c:pt idx="34">
                  <c:v>-29.834</c:v>
                </c:pt>
                <c:pt idx="35">
                  <c:v>-28.936</c:v>
                </c:pt>
                <c:pt idx="36">
                  <c:v>-29.454000000000001</c:v>
                </c:pt>
                <c:pt idx="37">
                  <c:v>-28.631</c:v>
                </c:pt>
                <c:pt idx="39">
                  <c:v>-29.472999999999999</c:v>
                </c:pt>
                <c:pt idx="44">
                  <c:v>-28.74</c:v>
                </c:pt>
                <c:pt idx="46">
                  <c:v>-26.53</c:v>
                </c:pt>
                <c:pt idx="47">
                  <c:v>-26.744</c:v>
                </c:pt>
                <c:pt idx="48">
                  <c:v>-26.93</c:v>
                </c:pt>
                <c:pt idx="49">
                  <c:v>-26.387</c:v>
                </c:pt>
                <c:pt idx="50">
                  <c:v>-26.978999999999999</c:v>
                </c:pt>
                <c:pt idx="51">
                  <c:v>-26.652000000000001</c:v>
                </c:pt>
                <c:pt idx="52">
                  <c:v>-26.356999999999999</c:v>
                </c:pt>
                <c:pt idx="53">
                  <c:v>-28.256</c:v>
                </c:pt>
                <c:pt idx="54">
                  <c:v>-26.358000000000001</c:v>
                </c:pt>
                <c:pt idx="55">
                  <c:v>-26.190999999999999</c:v>
                </c:pt>
                <c:pt idx="57">
                  <c:v>-26.268000000000001</c:v>
                </c:pt>
                <c:pt idx="58">
                  <c:v>-26.561</c:v>
                </c:pt>
                <c:pt idx="59">
                  <c:v>-25.574999999999999</c:v>
                </c:pt>
                <c:pt idx="60">
                  <c:v>-25.486999999999998</c:v>
                </c:pt>
                <c:pt idx="61">
                  <c:v>-26.11</c:v>
                </c:pt>
              </c:numCache>
            </c:numRef>
          </c:yVal>
        </c:ser>
        <c:axId val="139538816"/>
        <c:axId val="139540352"/>
      </c:scatterChart>
      <c:valAx>
        <c:axId val="139526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S total</a:t>
                </a:r>
              </a:p>
            </c:rich>
          </c:tx>
          <c:layout>
            <c:manualLayout>
              <c:xMode val="edge"/>
              <c:yMode val="edge"/>
              <c:x val="0.42952275249722532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528448"/>
        <c:crossesAt val="-40"/>
        <c:crossBetween val="midCat"/>
      </c:valAx>
      <c:valAx>
        <c:axId val="13952844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d34S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74714518760195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526144"/>
        <c:crosses val="autoZero"/>
        <c:crossBetween val="midCat"/>
      </c:valAx>
      <c:valAx>
        <c:axId val="139538816"/>
        <c:scaling>
          <c:orientation val="minMax"/>
        </c:scaling>
        <c:delete val="1"/>
        <c:axPos val="b"/>
        <c:numFmt formatCode="0.000" sourceLinked="1"/>
        <c:tickLblPos val="none"/>
        <c:crossAx val="139540352"/>
        <c:crosses val="autoZero"/>
        <c:crossBetween val="midCat"/>
      </c:valAx>
      <c:valAx>
        <c:axId val="139540352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d13C,org</a:t>
                </a:r>
              </a:p>
            </c:rich>
          </c:tx>
          <c:layout>
            <c:manualLayout>
              <c:xMode val="edge"/>
              <c:yMode val="edge"/>
              <c:x val="0.88568257491675917"/>
              <c:y val="0.453507340946166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538816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824639289678137"/>
          <c:y val="0.14845024469820556"/>
          <c:w val="0.22863485016648166"/>
          <c:h val="8.972267536704731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280"/>
  <sheetViews>
    <sheetView tabSelected="1" topLeftCell="A5" workbookViewId="0">
      <pane ySplit="3" topLeftCell="A8" activePane="bottomLeft" state="frozen"/>
      <selection activeCell="A5" sqref="A5"/>
      <selection pane="bottomLeft" activeCell="L1" sqref="L1"/>
    </sheetView>
  </sheetViews>
  <sheetFormatPr defaultRowHeight="12.75"/>
  <cols>
    <col min="1" max="1" width="6.42578125" customWidth="1"/>
    <col min="2" max="2" width="15.7109375" customWidth="1"/>
    <col min="3" max="3" width="25.42578125" customWidth="1"/>
    <col min="4" max="4" width="7.140625" customWidth="1"/>
    <col min="5" max="5" width="6.42578125" customWidth="1"/>
    <col min="6" max="6" width="4.140625" customWidth="1"/>
    <col min="8" max="8" width="7.140625" customWidth="1"/>
    <col min="9" max="9" width="7.28515625" customWidth="1"/>
  </cols>
  <sheetData>
    <row r="3" spans="1:13">
      <c r="B3" s="2"/>
      <c r="C3" s="2"/>
      <c r="E3" s="12"/>
    </row>
    <row r="4" spans="1:13" s="6" customFormat="1">
      <c r="B4" s="5"/>
      <c r="C4" s="5"/>
      <c r="E4" s="16"/>
    </row>
    <row r="5" spans="1:13" ht="27">
      <c r="B5" s="2" t="s">
        <v>0</v>
      </c>
      <c r="C5" s="2" t="s">
        <v>1</v>
      </c>
      <c r="D5" s="12" t="s">
        <v>77</v>
      </c>
      <c r="E5" s="13" t="s">
        <v>78</v>
      </c>
      <c r="F5" s="14"/>
      <c r="G5" s="13" t="s">
        <v>79</v>
      </c>
      <c r="H5" s="12" t="s">
        <v>70</v>
      </c>
      <c r="I5" s="12" t="s">
        <v>69</v>
      </c>
    </row>
    <row r="6" spans="1:13">
      <c r="B6" s="2"/>
      <c r="C6" s="2"/>
      <c r="D6" s="12" t="s">
        <v>72</v>
      </c>
      <c r="E6" s="12"/>
      <c r="F6" s="14"/>
      <c r="G6" s="12" t="s">
        <v>73</v>
      </c>
      <c r="H6" s="13" t="s">
        <v>71</v>
      </c>
      <c r="I6" s="13" t="s">
        <v>71</v>
      </c>
      <c r="K6">
        <f>32/137</f>
        <v>0.23357664233576642</v>
      </c>
    </row>
    <row r="7" spans="1:13" ht="14.25">
      <c r="A7" s="1" t="s">
        <v>74</v>
      </c>
      <c r="D7" s="15" t="s">
        <v>76</v>
      </c>
      <c r="E7" s="15" t="s">
        <v>76</v>
      </c>
      <c r="F7" s="14"/>
      <c r="G7" s="15" t="s">
        <v>75</v>
      </c>
      <c r="H7" s="14"/>
      <c r="I7" s="14"/>
      <c r="J7" t="s">
        <v>82</v>
      </c>
      <c r="K7" t="s">
        <v>84</v>
      </c>
      <c r="L7" t="s">
        <v>85</v>
      </c>
    </row>
    <row r="8" spans="1:13">
      <c r="A8" s="19">
        <v>335</v>
      </c>
      <c r="B8" t="s">
        <v>2</v>
      </c>
      <c r="C8" t="s">
        <v>3</v>
      </c>
      <c r="D8" s="9">
        <v>17.684542630000003</v>
      </c>
      <c r="E8" s="4"/>
      <c r="G8" s="9">
        <v>-26.526</v>
      </c>
      <c r="H8" s="3">
        <v>0.35399999999999998</v>
      </c>
      <c r="I8" s="3">
        <v>2.4820000000000002</v>
      </c>
      <c r="J8" s="20">
        <v>3312.1261313868617</v>
      </c>
      <c r="K8" s="4">
        <f>(J8/10000)*K$6</f>
        <v>7.7363530076189471E-2</v>
      </c>
      <c r="L8" s="3">
        <f>I8-K8</f>
        <v>2.4046364699238105</v>
      </c>
      <c r="M8" s="9">
        <v>-3.9353535500000003</v>
      </c>
    </row>
    <row r="9" spans="1:13">
      <c r="A9" s="19">
        <v>345</v>
      </c>
      <c r="B9" t="s">
        <v>4</v>
      </c>
      <c r="C9" t="s">
        <v>3</v>
      </c>
      <c r="D9" s="9">
        <v>5.9562138550000006</v>
      </c>
      <c r="E9" s="4"/>
      <c r="G9" s="9">
        <v>-30.158999999999999</v>
      </c>
      <c r="H9" s="3">
        <v>1.2949999999999999</v>
      </c>
      <c r="I9" s="3">
        <v>3.36</v>
      </c>
      <c r="J9" s="20">
        <v>46808.047182481758</v>
      </c>
      <c r="K9" s="4">
        <f t="shared" ref="K9:K69" si="0">(J9/10000)*K$6</f>
        <v>1.093326649517822</v>
      </c>
      <c r="L9" s="3">
        <f t="shared" ref="L9:L16" si="1">I9-K9</f>
        <v>2.2666733504821779</v>
      </c>
      <c r="M9" s="9">
        <v>-3.8488377047999998</v>
      </c>
    </row>
    <row r="10" spans="1:13">
      <c r="A10" s="19">
        <v>358.5</v>
      </c>
      <c r="B10" t="s">
        <v>5</v>
      </c>
      <c r="C10" t="s">
        <v>3</v>
      </c>
      <c r="D10" s="9">
        <v>-3.9353535500000003</v>
      </c>
      <c r="E10" s="4"/>
      <c r="G10" s="9">
        <v>-29.167000000000002</v>
      </c>
      <c r="H10" s="3">
        <v>0.64670000000000005</v>
      </c>
      <c r="I10" s="3">
        <v>5.1340000000000003</v>
      </c>
      <c r="J10" s="20">
        <v>72735.690744525549</v>
      </c>
      <c r="K10" s="4">
        <f t="shared" si="0"/>
        <v>1.698935842207896</v>
      </c>
      <c r="L10" s="3">
        <f t="shared" si="1"/>
        <v>3.4350641577921044</v>
      </c>
      <c r="M10" s="9">
        <v>0.99</v>
      </c>
    </row>
    <row r="11" spans="1:13">
      <c r="A11" s="19">
        <v>373.5</v>
      </c>
      <c r="B11" t="s">
        <v>6</v>
      </c>
      <c r="C11" t="s">
        <v>3</v>
      </c>
      <c r="D11" s="9">
        <v>11.705623075</v>
      </c>
      <c r="E11" s="4"/>
      <c r="G11" s="9">
        <v>-27.946000000000002</v>
      </c>
      <c r="H11" s="3">
        <v>0.4204</v>
      </c>
      <c r="I11" s="3">
        <v>1.804</v>
      </c>
      <c r="J11" s="20">
        <v>2956.8981021897812</v>
      </c>
      <c r="K11" s="4">
        <f t="shared" si="0"/>
        <v>6.9066233043848901E-2</v>
      </c>
      <c r="L11" s="3">
        <f t="shared" si="1"/>
        <v>1.7349337669561511</v>
      </c>
      <c r="M11" s="9">
        <v>5.14</v>
      </c>
    </row>
    <row r="12" spans="1:13">
      <c r="A12" s="19">
        <v>375</v>
      </c>
      <c r="B12" t="s">
        <v>7</v>
      </c>
      <c r="C12" t="s">
        <v>3</v>
      </c>
      <c r="D12" s="9">
        <v>9.8749699150000012</v>
      </c>
      <c r="E12" s="4"/>
      <c r="G12" s="9">
        <v>-27.728999999999999</v>
      </c>
      <c r="H12" s="3">
        <v>0.4551</v>
      </c>
      <c r="I12" s="3">
        <v>1.639</v>
      </c>
      <c r="J12" s="20">
        <v>2874.8454306569342</v>
      </c>
      <c r="K12" s="4">
        <f t="shared" si="0"/>
        <v>6.7149674292716718E-2</v>
      </c>
      <c r="L12" s="3">
        <f t="shared" si="1"/>
        <v>1.5718503257072833</v>
      </c>
      <c r="M12" s="9">
        <v>5.9562138550000006</v>
      </c>
    </row>
    <row r="13" spans="1:13">
      <c r="A13" s="19">
        <v>388.5</v>
      </c>
      <c r="B13" t="s">
        <v>8</v>
      </c>
      <c r="C13" t="s">
        <v>3</v>
      </c>
      <c r="D13" s="9">
        <v>15.009938455</v>
      </c>
      <c r="E13" s="4"/>
      <c r="G13" s="9">
        <v>-26.933</v>
      </c>
      <c r="H13" s="3">
        <v>0.60619999999999996</v>
      </c>
      <c r="I13" s="3">
        <v>4.4160000000000004</v>
      </c>
      <c r="J13" s="20">
        <v>3220.0670364963507</v>
      </c>
      <c r="K13" s="4">
        <f t="shared" si="0"/>
        <v>7.5213244648089941E-2</v>
      </c>
      <c r="L13" s="3">
        <f t="shared" si="1"/>
        <v>4.3407867553519104</v>
      </c>
      <c r="M13" s="9">
        <v>7.72787896</v>
      </c>
    </row>
    <row r="14" spans="1:13">
      <c r="A14" s="19">
        <v>390</v>
      </c>
      <c r="B14" t="s">
        <v>9</v>
      </c>
      <c r="C14" t="s">
        <v>3</v>
      </c>
      <c r="D14" s="9">
        <v>19.303444509999999</v>
      </c>
      <c r="E14" s="4"/>
      <c r="G14" s="9">
        <v>-26.324000000000002</v>
      </c>
      <c r="H14" s="3">
        <v>0.1368</v>
      </c>
      <c r="I14" s="3">
        <v>0.54410000000000003</v>
      </c>
      <c r="J14" s="20">
        <v>3034.9482043795629</v>
      </c>
      <c r="K14" s="4">
        <f t="shared" si="0"/>
        <v>7.0889301124194171E-2</v>
      </c>
      <c r="L14" s="3">
        <f t="shared" si="1"/>
        <v>0.47321069887580586</v>
      </c>
      <c r="M14" s="9">
        <v>8.1493358639999993</v>
      </c>
    </row>
    <row r="15" spans="1:13">
      <c r="A15" s="19">
        <v>405</v>
      </c>
      <c r="B15" t="s">
        <v>10</v>
      </c>
      <c r="C15" t="s">
        <v>3</v>
      </c>
      <c r="D15" s="9">
        <v>19.62401242</v>
      </c>
      <c r="E15" s="4"/>
      <c r="G15" s="9">
        <v>-27.988</v>
      </c>
      <c r="H15" s="3">
        <v>0.56269999999999998</v>
      </c>
      <c r="I15" s="3">
        <v>1.4419999999999999</v>
      </c>
      <c r="J15" s="20">
        <v>3834.4614306569347</v>
      </c>
      <c r="K15" s="4">
        <f t="shared" si="0"/>
        <v>8.9564062613884596E-2</v>
      </c>
      <c r="L15" s="3">
        <f t="shared" si="1"/>
        <v>1.3524359373861154</v>
      </c>
      <c r="M15" s="9">
        <v>8.77</v>
      </c>
    </row>
    <row r="16" spans="1:13">
      <c r="A16" s="19">
        <v>405.5</v>
      </c>
      <c r="B16" t="s">
        <v>11</v>
      </c>
      <c r="C16" t="s">
        <v>3</v>
      </c>
      <c r="D16" s="9">
        <v>20.930151325000004</v>
      </c>
      <c r="E16" s="4"/>
      <c r="G16" s="9">
        <v>-28.957999999999998</v>
      </c>
      <c r="H16" s="3">
        <v>1.8169999999999999</v>
      </c>
      <c r="I16" s="3">
        <v>3.2810000000000001</v>
      </c>
      <c r="J16" s="20">
        <v>5273.3851094890515</v>
      </c>
      <c r="K16" s="4">
        <f t="shared" si="0"/>
        <v>0.12317395876178806</v>
      </c>
      <c r="L16" s="3">
        <f t="shared" si="1"/>
        <v>3.157826041238212</v>
      </c>
      <c r="M16" s="9">
        <v>9.42</v>
      </c>
    </row>
    <row r="17" spans="1:13">
      <c r="B17" t="s">
        <v>12</v>
      </c>
      <c r="C17" t="s">
        <v>3</v>
      </c>
      <c r="D17" s="9">
        <v>7.72787896</v>
      </c>
      <c r="E17" s="4"/>
      <c r="G17" s="9">
        <v>-29.544</v>
      </c>
      <c r="H17" s="3">
        <v>1.3420000000000001</v>
      </c>
      <c r="I17" s="3">
        <v>3.024</v>
      </c>
      <c r="K17" s="4"/>
      <c r="M17" s="9">
        <v>9.68</v>
      </c>
    </row>
    <row r="18" spans="1:13">
      <c r="A18" s="19">
        <v>227.5</v>
      </c>
      <c r="B18" t="s">
        <v>13</v>
      </c>
      <c r="C18" t="s">
        <v>3</v>
      </c>
      <c r="D18" s="9">
        <v>-3.8488377047999998</v>
      </c>
      <c r="E18" s="4"/>
      <c r="G18" s="9">
        <v>-29.951000000000001</v>
      </c>
      <c r="H18" s="3">
        <v>2.6920000000000002</v>
      </c>
      <c r="I18" s="3">
        <v>2.8660000000000001</v>
      </c>
      <c r="J18" s="20">
        <v>6463.1488467153285</v>
      </c>
      <c r="K18" s="4">
        <f t="shared" si="0"/>
        <v>0.15096406065320475</v>
      </c>
      <c r="L18" s="3">
        <f t="shared" ref="L18:L81" si="2">I18-K18</f>
        <v>2.7150359393467953</v>
      </c>
      <c r="M18" s="9">
        <v>9.8749699150000012</v>
      </c>
    </row>
    <row r="19" spans="1:13">
      <c r="A19" s="19">
        <v>229</v>
      </c>
      <c r="B19" t="s">
        <v>14</v>
      </c>
      <c r="C19" t="s">
        <v>3</v>
      </c>
      <c r="D19" s="9">
        <v>11.322004111999998</v>
      </c>
      <c r="E19" s="4"/>
      <c r="G19" s="9">
        <v>-29.719000000000001</v>
      </c>
      <c r="H19" s="3">
        <v>0.27600000000000002</v>
      </c>
      <c r="I19" s="3">
        <v>3.1549999999999998</v>
      </c>
      <c r="J19" s="26">
        <v>320.20554744525543</v>
      </c>
      <c r="K19" s="4">
        <f t="shared" si="0"/>
        <v>7.4792536629548715E-3</v>
      </c>
      <c r="L19" s="3">
        <f t="shared" si="2"/>
        <v>3.1475207463370451</v>
      </c>
      <c r="M19" s="9">
        <v>11.322004111999998</v>
      </c>
    </row>
    <row r="20" spans="1:13">
      <c r="A20" s="19">
        <v>92</v>
      </c>
      <c r="B20" t="s">
        <v>15</v>
      </c>
      <c r="C20" t="s">
        <v>3</v>
      </c>
      <c r="G20" s="9">
        <v>-25.81</v>
      </c>
      <c r="H20" s="3">
        <v>0.43120000000000003</v>
      </c>
      <c r="I20" s="3">
        <v>7.9170000000000004E-2</v>
      </c>
      <c r="J20" s="20">
        <v>2670.7143941605841</v>
      </c>
      <c r="K20" s="4">
        <f t="shared" si="0"/>
        <v>6.2381650082582986E-2</v>
      </c>
      <c r="L20" s="3">
        <f t="shared" si="2"/>
        <v>1.6788349917417018E-2</v>
      </c>
      <c r="M20" s="9">
        <v>11.705623075</v>
      </c>
    </row>
    <row r="21" spans="1:13">
      <c r="A21" s="19">
        <v>99.5</v>
      </c>
      <c r="B21" t="s">
        <v>16</v>
      </c>
      <c r="C21" t="s">
        <v>3</v>
      </c>
      <c r="D21" s="9">
        <v>15.85</v>
      </c>
      <c r="G21" s="9">
        <v>-25.457000000000001</v>
      </c>
      <c r="H21" s="3">
        <v>0.51770000000000005</v>
      </c>
      <c r="I21" s="3">
        <v>0.12770000000000001</v>
      </c>
      <c r="J21" s="20">
        <v>2914.8711240875919</v>
      </c>
      <c r="K21" s="4">
        <f t="shared" si="0"/>
        <v>6.8084581000586092E-2</v>
      </c>
      <c r="L21" s="3">
        <f t="shared" si="2"/>
        <v>5.9615418999413916E-2</v>
      </c>
      <c r="M21" s="9">
        <v>12.064989430000001</v>
      </c>
    </row>
    <row r="22" spans="1:13">
      <c r="A22" s="19">
        <v>104.25</v>
      </c>
      <c r="B22" t="s">
        <v>17</v>
      </c>
      <c r="C22" t="s">
        <v>3</v>
      </c>
      <c r="D22" s="9"/>
      <c r="G22" s="9">
        <v>-25.283999999999999</v>
      </c>
      <c r="H22" s="3">
        <v>0.52359999999999995</v>
      </c>
      <c r="I22" s="3">
        <v>0.10100000000000001</v>
      </c>
      <c r="J22" s="20">
        <v>3199.0535474452558</v>
      </c>
      <c r="K22" s="4">
        <f t="shared" si="0"/>
        <v>7.4722418626458523E-2</v>
      </c>
      <c r="L22" s="3">
        <f t="shared" si="2"/>
        <v>2.6277581373541484E-2</v>
      </c>
      <c r="M22" s="9">
        <v>12.336714136000001</v>
      </c>
    </row>
    <row r="23" spans="1:13">
      <c r="A23" s="19">
        <v>112.5</v>
      </c>
      <c r="B23" t="s">
        <v>18</v>
      </c>
      <c r="C23" t="s">
        <v>3</v>
      </c>
      <c r="D23" s="9">
        <v>19.77</v>
      </c>
      <c r="G23" s="9">
        <v>-25.734000000000002</v>
      </c>
      <c r="H23" s="3">
        <v>0.41880000000000001</v>
      </c>
      <c r="I23" s="3">
        <v>0.57550000000000001</v>
      </c>
      <c r="J23" s="20">
        <v>3164.0310656934307</v>
      </c>
      <c r="K23" s="4">
        <f t="shared" si="0"/>
        <v>7.390437525707283E-2</v>
      </c>
      <c r="L23" s="3">
        <f t="shared" si="2"/>
        <v>0.50159562474292718</v>
      </c>
      <c r="M23" s="9">
        <v>12.975</v>
      </c>
    </row>
    <row r="24" spans="1:13">
      <c r="A24" s="19">
        <v>117</v>
      </c>
      <c r="B24" t="s">
        <v>19</v>
      </c>
      <c r="C24" t="s">
        <v>3</v>
      </c>
      <c r="D24" s="9"/>
      <c r="G24" s="9">
        <v>-29.449000000000002</v>
      </c>
      <c r="H24" s="3">
        <v>1.028</v>
      </c>
      <c r="I24" s="3">
        <v>7.9659999999999995E-2</v>
      </c>
      <c r="J24" s="20">
        <v>1920.2326423357665</v>
      </c>
      <c r="K24" s="4">
        <f t="shared" si="0"/>
        <v>4.4852149310032501E-2</v>
      </c>
      <c r="L24" s="3">
        <f t="shared" si="2"/>
        <v>3.4807850689967494E-2</v>
      </c>
      <c r="M24" s="9">
        <v>14.84</v>
      </c>
    </row>
    <row r="25" spans="1:13">
      <c r="A25" s="19">
        <v>134.5</v>
      </c>
      <c r="B25" t="s">
        <v>20</v>
      </c>
      <c r="C25" t="s">
        <v>3</v>
      </c>
      <c r="D25" s="9">
        <v>0.99</v>
      </c>
      <c r="G25" s="9">
        <v>-27.805</v>
      </c>
      <c r="H25" s="3">
        <v>0.4158</v>
      </c>
      <c r="I25" s="3">
        <v>2.286</v>
      </c>
      <c r="J25" s="20">
        <v>2743.7612846715338</v>
      </c>
      <c r="K25" s="4">
        <f t="shared" si="0"/>
        <v>6.4087854824444582E-2</v>
      </c>
      <c r="L25" s="3">
        <f t="shared" si="2"/>
        <v>2.2219121451755552</v>
      </c>
      <c r="M25" s="9">
        <v>14.853500410000002</v>
      </c>
    </row>
    <row r="26" spans="1:13">
      <c r="A26" s="19">
        <v>136</v>
      </c>
      <c r="B26" t="s">
        <v>21</v>
      </c>
      <c r="C26" t="s">
        <v>3</v>
      </c>
      <c r="G26" s="9">
        <v>-30.135999999999999</v>
      </c>
      <c r="H26" s="3">
        <v>1.8959999999999999</v>
      </c>
      <c r="I26" s="3">
        <v>2.6749999999999998</v>
      </c>
      <c r="J26" s="20">
        <v>2158.3855182481752</v>
      </c>
      <c r="K26" s="4">
        <f t="shared" si="0"/>
        <v>5.041484422185518E-2</v>
      </c>
      <c r="L26" s="3">
        <f t="shared" si="2"/>
        <v>2.6245851557781448</v>
      </c>
      <c r="M26" s="9">
        <v>15.009938455</v>
      </c>
    </row>
    <row r="27" spans="1:13">
      <c r="A27" s="19">
        <v>138</v>
      </c>
      <c r="B27" t="s">
        <v>22</v>
      </c>
      <c r="C27" t="s">
        <v>3</v>
      </c>
      <c r="D27" s="9">
        <v>9.42</v>
      </c>
      <c r="G27" s="9">
        <v>-28.212</v>
      </c>
      <c r="H27" s="3">
        <v>0.44119999999999998</v>
      </c>
      <c r="I27" s="3">
        <v>2.8639999999999999</v>
      </c>
      <c r="J27" s="20">
        <v>2476.589781021898</v>
      </c>
      <c r="K27" s="4">
        <f t="shared" si="0"/>
        <v>5.78473525494166E-2</v>
      </c>
      <c r="L27" s="3">
        <f t="shared" si="2"/>
        <v>2.8061526474505833</v>
      </c>
      <c r="M27" s="9">
        <v>15.133686265000001</v>
      </c>
    </row>
    <row r="28" spans="1:13">
      <c r="A28" s="19">
        <v>164.3</v>
      </c>
      <c r="B28" t="s">
        <v>23</v>
      </c>
      <c r="C28" t="s">
        <v>3</v>
      </c>
      <c r="D28" s="9"/>
      <c r="G28" s="9">
        <v>-26.213999999999999</v>
      </c>
      <c r="H28" s="3">
        <v>0.41339999999999999</v>
      </c>
      <c r="I28" s="3">
        <v>0.13139999999999999</v>
      </c>
      <c r="J28" s="20">
        <v>4730.0363211678841</v>
      </c>
      <c r="K28" s="4">
        <f t="shared" si="0"/>
        <v>0.11048260020246152</v>
      </c>
      <c r="L28" s="3">
        <f t="shared" si="2"/>
        <v>2.0917399797538469E-2</v>
      </c>
      <c r="M28" s="9">
        <v>15.524213711999998</v>
      </c>
    </row>
    <row r="29" spans="1:13">
      <c r="A29" s="19">
        <v>165.5</v>
      </c>
      <c r="B29" t="s">
        <v>24</v>
      </c>
      <c r="C29" t="s">
        <v>3</v>
      </c>
      <c r="D29" s="9">
        <v>8.1493358639999993</v>
      </c>
      <c r="G29" s="9">
        <v>-26.965</v>
      </c>
      <c r="H29" s="3">
        <v>0.57210000000000005</v>
      </c>
      <c r="I29" s="3">
        <v>0.7268</v>
      </c>
      <c r="J29" s="20">
        <v>2911.8691970802925</v>
      </c>
      <c r="K29" s="4">
        <f t="shared" si="0"/>
        <v>6.8014462997495875E-2</v>
      </c>
      <c r="L29" s="3">
        <f t="shared" si="2"/>
        <v>0.65878553700250408</v>
      </c>
      <c r="M29" s="9">
        <v>15.691003870000003</v>
      </c>
    </row>
    <row r="30" spans="1:13">
      <c r="A30" s="19">
        <v>179.2</v>
      </c>
      <c r="B30" t="s">
        <v>25</v>
      </c>
      <c r="C30" t="s">
        <v>3</v>
      </c>
      <c r="G30" s="9">
        <v>-25.138000000000002</v>
      </c>
      <c r="H30" s="3">
        <v>0.52390000000000003</v>
      </c>
      <c r="I30" s="3">
        <v>0.81799999999999995</v>
      </c>
      <c r="J30" s="20">
        <v>3844.4678540145987</v>
      </c>
      <c r="K30" s="4">
        <f t="shared" si="0"/>
        <v>8.9797789290851943E-2</v>
      </c>
      <c r="L30" s="3">
        <f t="shared" si="2"/>
        <v>0.72820221070914803</v>
      </c>
      <c r="M30" s="9">
        <v>15.85</v>
      </c>
    </row>
    <row r="31" spans="1:13">
      <c r="A31" s="19">
        <v>181</v>
      </c>
      <c r="B31" t="s">
        <v>26</v>
      </c>
      <c r="C31" t="s">
        <v>3</v>
      </c>
      <c r="D31" s="9">
        <v>9.68</v>
      </c>
      <c r="G31" s="9">
        <v>-25.835000000000001</v>
      </c>
      <c r="H31" s="3">
        <v>0.52980000000000005</v>
      </c>
      <c r="I31" s="3">
        <v>0.79510000000000003</v>
      </c>
      <c r="J31" s="20">
        <v>4284.7504817518256</v>
      </c>
      <c r="K31" s="4">
        <f t="shared" si="0"/>
        <v>0.1000817630774149</v>
      </c>
      <c r="L31" s="3">
        <f t="shared" si="2"/>
        <v>0.69501823692258513</v>
      </c>
      <c r="M31" s="9">
        <v>15.904225645</v>
      </c>
    </row>
    <row r="32" spans="1:13">
      <c r="A32" s="19">
        <v>296</v>
      </c>
      <c r="B32" t="s">
        <v>27</v>
      </c>
      <c r="C32" t="s">
        <v>3</v>
      </c>
      <c r="G32" s="9">
        <v>-21.169</v>
      </c>
      <c r="H32" s="3">
        <v>0.53800000000000003</v>
      </c>
      <c r="I32" s="3">
        <v>0.59319999999999995</v>
      </c>
      <c r="J32" s="20">
        <v>4736.0401751824829</v>
      </c>
      <c r="K32" s="4">
        <f t="shared" si="0"/>
        <v>0.11062283620864193</v>
      </c>
      <c r="L32" s="3">
        <f t="shared" si="2"/>
        <v>0.48257716379135801</v>
      </c>
      <c r="M32" s="9">
        <v>15.99</v>
      </c>
    </row>
    <row r="33" spans="1:13">
      <c r="A33" s="19">
        <v>302.3</v>
      </c>
      <c r="B33" t="s">
        <v>28</v>
      </c>
      <c r="C33" t="s">
        <v>3</v>
      </c>
      <c r="D33" s="9">
        <v>14.84</v>
      </c>
      <c r="G33" s="9">
        <v>-26.109000000000002</v>
      </c>
      <c r="H33" s="3">
        <v>0.53</v>
      </c>
      <c r="I33" s="3">
        <v>0.94089999999999996</v>
      </c>
      <c r="J33" s="20">
        <v>3292.1132846715336</v>
      </c>
      <c r="K33" s="4">
        <f t="shared" si="0"/>
        <v>7.6896076722254791E-2</v>
      </c>
      <c r="L33" s="3">
        <f t="shared" si="2"/>
        <v>0.86400392327774522</v>
      </c>
      <c r="M33" s="9">
        <v>16.56487856</v>
      </c>
    </row>
    <row r="34" spans="1:13">
      <c r="A34" s="19">
        <v>310</v>
      </c>
      <c r="B34" t="s">
        <v>29</v>
      </c>
      <c r="C34" t="s">
        <v>3</v>
      </c>
      <c r="D34" s="9"/>
      <c r="G34" s="9">
        <v>-26.193000000000001</v>
      </c>
      <c r="H34" s="3">
        <v>0.82650000000000001</v>
      </c>
      <c r="I34" s="3">
        <v>1.474</v>
      </c>
      <c r="J34" s="20">
        <v>3238.0785985401462</v>
      </c>
      <c r="K34" s="4">
        <f t="shared" si="0"/>
        <v>7.5633952666631143E-2</v>
      </c>
      <c r="L34" s="3">
        <f t="shared" si="2"/>
        <v>1.3983660473333688</v>
      </c>
      <c r="M34" s="9">
        <v>16.812086635000004</v>
      </c>
    </row>
    <row r="35" spans="1:13">
      <c r="A35" s="19">
        <v>339.5</v>
      </c>
      <c r="B35" t="s">
        <v>30</v>
      </c>
      <c r="C35" t="s">
        <v>3</v>
      </c>
      <c r="D35" s="9">
        <v>5.14</v>
      </c>
      <c r="G35" s="9">
        <v>-27.713000000000001</v>
      </c>
      <c r="H35" s="3">
        <v>0.44240000000000002</v>
      </c>
      <c r="I35" s="3">
        <v>2.4889999999999999</v>
      </c>
      <c r="J35" s="20">
        <v>30498.577751824825</v>
      </c>
      <c r="K35" s="4">
        <f t="shared" si="0"/>
        <v>0.71237553872875503</v>
      </c>
      <c r="L35" s="3">
        <f t="shared" si="2"/>
        <v>1.7766244612712447</v>
      </c>
      <c r="M35" s="9">
        <v>17.394289539999999</v>
      </c>
    </row>
    <row r="36" spans="1:13">
      <c r="A36" s="19">
        <v>357.2</v>
      </c>
      <c r="B36" t="s">
        <v>31</v>
      </c>
      <c r="C36" t="s">
        <v>3</v>
      </c>
      <c r="D36" s="9"/>
      <c r="G36" s="9">
        <v>-28.513000000000002</v>
      </c>
      <c r="H36" s="3">
        <v>1.444</v>
      </c>
      <c r="I36" s="3">
        <v>4.4509999999999996</v>
      </c>
      <c r="J36" s="20">
        <v>4187.6881751824822</v>
      </c>
      <c r="K36" s="4">
        <f t="shared" si="0"/>
        <v>9.7814614310831702E-2</v>
      </c>
      <c r="L36" s="3">
        <f t="shared" si="2"/>
        <v>4.3531853856891676</v>
      </c>
      <c r="M36" s="9">
        <v>17.684542630000003</v>
      </c>
    </row>
    <row r="37" spans="1:13">
      <c r="A37" s="19">
        <v>388</v>
      </c>
      <c r="B37" t="s">
        <v>32</v>
      </c>
      <c r="C37" t="s">
        <v>3</v>
      </c>
      <c r="D37" s="9">
        <v>15.99</v>
      </c>
      <c r="G37" s="9">
        <v>-26.559000000000001</v>
      </c>
      <c r="H37" s="3">
        <v>0.32869999999999999</v>
      </c>
      <c r="I37" s="3">
        <v>2.8279999999999998</v>
      </c>
      <c r="J37" s="20">
        <v>3674.358656934307</v>
      </c>
      <c r="K37" s="4">
        <f t="shared" si="0"/>
        <v>8.5824435782407157E-2</v>
      </c>
      <c r="L37" s="3">
        <f t="shared" si="2"/>
        <v>2.7421755642175927</v>
      </c>
      <c r="M37" s="9">
        <v>19.166462245000002</v>
      </c>
    </row>
    <row r="38" spans="1:13">
      <c r="A38" t="s">
        <v>83</v>
      </c>
      <c r="B38" t="s">
        <v>33</v>
      </c>
      <c r="C38" t="s">
        <v>3</v>
      </c>
      <c r="D38" s="9"/>
      <c r="G38" s="9">
        <v>-26.503</v>
      </c>
      <c r="H38" s="3">
        <v>0.32090000000000002</v>
      </c>
      <c r="I38" s="3">
        <v>2.8239999999999998</v>
      </c>
      <c r="K38" s="4"/>
      <c r="L38" s="3"/>
      <c r="M38" s="9">
        <v>19.303444509999999</v>
      </c>
    </row>
    <row r="39" spans="1:13">
      <c r="A39" s="23">
        <v>403.5</v>
      </c>
      <c r="B39" t="s">
        <v>34</v>
      </c>
      <c r="C39" t="s">
        <v>3</v>
      </c>
      <c r="D39" s="9">
        <v>8.77</v>
      </c>
      <c r="G39" s="9">
        <v>-27.757000000000001</v>
      </c>
      <c r="H39" s="3">
        <v>0.41349999999999998</v>
      </c>
      <c r="I39" s="3">
        <v>5.0720000000000001</v>
      </c>
      <c r="J39" s="24">
        <v>8783.6384233576646</v>
      </c>
      <c r="K39" s="4">
        <f t="shared" si="0"/>
        <v>0.20516527704193085</v>
      </c>
      <c r="L39" s="3">
        <f t="shared" si="2"/>
        <v>4.8668347229580693</v>
      </c>
      <c r="M39" s="9">
        <v>19.62401242</v>
      </c>
    </row>
    <row r="40" spans="1:13">
      <c r="A40" s="21">
        <v>196.5</v>
      </c>
      <c r="B40" t="s">
        <v>35</v>
      </c>
      <c r="C40" t="s">
        <v>3</v>
      </c>
      <c r="D40" s="9">
        <v>15.524213711999998</v>
      </c>
      <c r="G40" s="9">
        <v>-30.062000000000001</v>
      </c>
      <c r="H40" s="3">
        <v>0.26019999999999999</v>
      </c>
      <c r="I40" s="3">
        <v>3.383</v>
      </c>
      <c r="J40" s="22">
        <v>2728.7516496350368</v>
      </c>
      <c r="K40" s="4">
        <f t="shared" si="0"/>
        <v>6.3737264808993555E-2</v>
      </c>
      <c r="L40" s="3">
        <f t="shared" si="2"/>
        <v>3.3192627351910065</v>
      </c>
      <c r="M40" s="9">
        <v>19.77</v>
      </c>
    </row>
    <row r="41" spans="1:13">
      <c r="A41" s="18">
        <v>206</v>
      </c>
      <c r="B41" t="s">
        <v>36</v>
      </c>
      <c r="C41" t="s">
        <v>3</v>
      </c>
      <c r="D41" s="9">
        <v>16.56487856</v>
      </c>
      <c r="G41" s="9">
        <v>-27.431000000000001</v>
      </c>
      <c r="H41" s="3">
        <v>0.1575</v>
      </c>
      <c r="I41" s="3">
        <v>9.6470000000000002</v>
      </c>
      <c r="J41" s="26">
        <v>542.34814598540152</v>
      </c>
      <c r="K41" s="4">
        <f t="shared" si="0"/>
        <v>1.2667985891629817E-2</v>
      </c>
      <c r="L41" s="3">
        <f t="shared" si="2"/>
        <v>9.6343320141083701</v>
      </c>
      <c r="M41" s="9">
        <v>20.930151325000004</v>
      </c>
    </row>
    <row r="42" spans="1:13">
      <c r="B42" t="s">
        <v>37</v>
      </c>
      <c r="C42" t="s">
        <v>38</v>
      </c>
      <c r="D42" s="9">
        <v>12.336714136000001</v>
      </c>
      <c r="E42" s="4"/>
      <c r="G42" s="9">
        <v>-29.834</v>
      </c>
      <c r="H42" s="3"/>
      <c r="I42" s="27"/>
      <c r="K42" s="4"/>
      <c r="L42" s="3"/>
      <c r="M42" s="9">
        <v>28.168153945</v>
      </c>
    </row>
    <row r="43" spans="1:13">
      <c r="B43" t="s">
        <v>39</v>
      </c>
      <c r="C43" t="s">
        <v>38</v>
      </c>
      <c r="D43" s="9">
        <v>12.975</v>
      </c>
      <c r="E43" s="4"/>
      <c r="G43" s="9">
        <v>-28.936</v>
      </c>
      <c r="H43" s="3"/>
      <c r="I43" s="27"/>
      <c r="K43" s="4"/>
      <c r="L43" s="3"/>
    </row>
    <row r="44" spans="1:13">
      <c r="B44" t="s">
        <v>40</v>
      </c>
      <c r="C44" t="s">
        <v>38</v>
      </c>
      <c r="D44" s="9"/>
      <c r="E44" s="4"/>
      <c r="G44" s="9">
        <v>-29.454000000000001</v>
      </c>
      <c r="H44" s="3"/>
      <c r="I44" s="27"/>
      <c r="K44" s="4"/>
      <c r="L44" s="3"/>
      <c r="M44" s="9"/>
    </row>
    <row r="45" spans="1:13">
      <c r="B45" t="s">
        <v>41</v>
      </c>
      <c r="C45" t="s">
        <v>38</v>
      </c>
      <c r="D45" s="9">
        <v>12.064989430000001</v>
      </c>
      <c r="E45" s="4"/>
      <c r="G45" s="9">
        <v>-28.631</v>
      </c>
      <c r="H45" s="3"/>
      <c r="I45" s="27"/>
      <c r="K45" s="4"/>
      <c r="L45" s="3"/>
      <c r="M45" s="9"/>
    </row>
    <row r="46" spans="1:13">
      <c r="B46" t="s">
        <v>42</v>
      </c>
      <c r="C46" t="s">
        <v>43</v>
      </c>
      <c r="D46" s="9">
        <v>15.904225645</v>
      </c>
      <c r="E46" s="17">
        <v>15.904225645</v>
      </c>
      <c r="G46" s="4"/>
      <c r="H46" s="3">
        <v>0.01</v>
      </c>
      <c r="I46" s="27"/>
      <c r="K46" s="4"/>
      <c r="L46" s="3"/>
    </row>
    <row r="47" spans="1:13">
      <c r="B47" t="s">
        <v>44</v>
      </c>
      <c r="C47" t="s">
        <v>43</v>
      </c>
      <c r="D47" s="9">
        <v>17.394289539999999</v>
      </c>
      <c r="E47" s="17">
        <v>17.394289539999999</v>
      </c>
      <c r="G47" s="9">
        <v>-29.472999999999999</v>
      </c>
      <c r="H47" s="3"/>
      <c r="I47" s="27"/>
      <c r="K47" s="4"/>
      <c r="L47" s="3"/>
      <c r="M47" s="9"/>
    </row>
    <row r="48" spans="1:13">
      <c r="B48" t="s">
        <v>45</v>
      </c>
      <c r="C48" t="s">
        <v>43</v>
      </c>
      <c r="D48" s="9">
        <v>15.691003870000003</v>
      </c>
      <c r="E48" s="17">
        <v>15.691003870000003</v>
      </c>
      <c r="G48" s="9"/>
      <c r="H48" s="3"/>
      <c r="I48" s="27"/>
      <c r="K48" s="4"/>
      <c r="L48" s="3"/>
    </row>
    <row r="49" spans="2:13">
      <c r="B49" t="s">
        <v>46</v>
      </c>
      <c r="C49" t="s">
        <v>47</v>
      </c>
      <c r="D49" s="9">
        <v>16.812086635000004</v>
      </c>
      <c r="E49" s="17">
        <v>16.812086635000004</v>
      </c>
      <c r="G49" s="9"/>
      <c r="H49" s="3"/>
      <c r="I49" s="27"/>
      <c r="K49" s="4"/>
      <c r="L49" s="3"/>
    </row>
    <row r="50" spans="2:13">
      <c r="B50" t="s">
        <v>48</v>
      </c>
      <c r="C50" t="s">
        <v>47</v>
      </c>
      <c r="D50" s="9">
        <v>14.853500410000002</v>
      </c>
      <c r="E50" s="17">
        <v>14.853500410000002</v>
      </c>
      <c r="G50" s="9"/>
      <c r="H50" s="3"/>
      <c r="I50" s="27"/>
      <c r="K50" s="4"/>
      <c r="L50" s="3"/>
      <c r="M50" s="9"/>
    </row>
    <row r="51" spans="2:13">
      <c r="B51" t="s">
        <v>49</v>
      </c>
      <c r="C51" t="s">
        <v>47</v>
      </c>
      <c r="D51" s="9">
        <v>28.168153945</v>
      </c>
      <c r="E51" s="17">
        <v>28.168153945</v>
      </c>
      <c r="G51" s="9"/>
      <c r="H51" s="3"/>
      <c r="I51" s="27"/>
      <c r="K51" s="4"/>
      <c r="L51" s="3"/>
      <c r="M51" s="9"/>
    </row>
    <row r="52" spans="2:13">
      <c r="B52" t="s">
        <v>50</v>
      </c>
      <c r="C52" t="s">
        <v>47</v>
      </c>
      <c r="D52" s="9">
        <v>19.166462245000002</v>
      </c>
      <c r="E52" s="17">
        <v>19.166462245000002</v>
      </c>
      <c r="G52" s="9">
        <v>-28.74</v>
      </c>
      <c r="H52" s="3"/>
      <c r="I52" s="27"/>
      <c r="K52" s="4"/>
      <c r="L52" s="3"/>
      <c r="M52" s="9"/>
    </row>
    <row r="53" spans="2:13">
      <c r="B53" t="s">
        <v>51</v>
      </c>
      <c r="C53" t="s">
        <v>47</v>
      </c>
      <c r="D53" s="9">
        <v>15.133686265000001</v>
      </c>
      <c r="E53" s="17">
        <v>15.133686265000001</v>
      </c>
      <c r="G53" s="1"/>
      <c r="H53" s="3">
        <v>0.01</v>
      </c>
      <c r="I53" s="27"/>
      <c r="K53" s="4"/>
      <c r="L53" s="3"/>
      <c r="M53" s="9"/>
    </row>
    <row r="54" spans="2:13">
      <c r="B54" t="s">
        <v>52</v>
      </c>
      <c r="C54" t="s">
        <v>53</v>
      </c>
      <c r="D54" s="9">
        <v>-4.45</v>
      </c>
      <c r="E54" s="4"/>
      <c r="G54" s="11">
        <v>-26.53</v>
      </c>
      <c r="H54" s="3">
        <v>0.46489999999999998</v>
      </c>
      <c r="I54" s="3">
        <v>2.7890000000000002E-2</v>
      </c>
      <c r="J54" s="20">
        <v>591.37962043795631</v>
      </c>
      <c r="K54" s="4">
        <f t="shared" si="0"/>
        <v>1.3813246608769782E-2</v>
      </c>
      <c r="L54" s="3">
        <f t="shared" si="2"/>
        <v>1.4076753391230219E-2</v>
      </c>
    </row>
    <row r="55" spans="2:13">
      <c r="B55" t="s">
        <v>54</v>
      </c>
      <c r="C55" t="s">
        <v>53</v>
      </c>
      <c r="D55" s="9">
        <v>5.8</v>
      </c>
      <c r="E55" s="4"/>
      <c r="G55" s="11">
        <v>-26.744</v>
      </c>
      <c r="H55" s="3">
        <v>0.54449999999999998</v>
      </c>
      <c r="I55" s="3">
        <v>3.0609999999999998E-2</v>
      </c>
      <c r="J55" s="20">
        <v>696.44706569343077</v>
      </c>
      <c r="K55" s="4">
        <f t="shared" si="0"/>
        <v>1.6267376716926848E-2</v>
      </c>
      <c r="L55" s="3">
        <f t="shared" si="2"/>
        <v>1.4342623283073151E-2</v>
      </c>
    </row>
    <row r="56" spans="2:13">
      <c r="B56" t="s">
        <v>55</v>
      </c>
      <c r="C56" t="s">
        <v>53</v>
      </c>
      <c r="D56" s="9">
        <v>-2.73</v>
      </c>
      <c r="E56" s="4"/>
      <c r="G56" s="11">
        <v>-26.93</v>
      </c>
      <c r="H56" s="3">
        <v>0.6522</v>
      </c>
      <c r="I56" s="3">
        <v>3.0689999999999999E-2</v>
      </c>
      <c r="J56" s="20">
        <v>852.54727007299277</v>
      </c>
      <c r="K56" s="4">
        <f t="shared" si="0"/>
        <v>1.9913512877617348E-2</v>
      </c>
      <c r="L56" s="3">
        <f t="shared" si="2"/>
        <v>1.077648712238265E-2</v>
      </c>
    </row>
    <row r="57" spans="2:13">
      <c r="B57" t="s">
        <v>56</v>
      </c>
      <c r="C57" t="s">
        <v>53</v>
      </c>
      <c r="D57" s="9">
        <v>-3.91</v>
      </c>
      <c r="E57" s="4"/>
      <c r="G57" s="11">
        <v>-26.387</v>
      </c>
      <c r="H57" s="3">
        <v>0.5282</v>
      </c>
      <c r="I57" s="3">
        <v>9.9440000000000001E-2</v>
      </c>
      <c r="J57" s="20">
        <v>844.54213138686146</v>
      </c>
      <c r="K57" s="4">
        <f t="shared" si="0"/>
        <v>1.9726531536043479E-2</v>
      </c>
      <c r="L57" s="3">
        <f t="shared" si="2"/>
        <v>7.9713468463956522E-2</v>
      </c>
    </row>
    <row r="58" spans="2:13">
      <c r="B58" t="s">
        <v>57</v>
      </c>
      <c r="C58" t="s">
        <v>53</v>
      </c>
      <c r="D58" s="9">
        <v>-31.85</v>
      </c>
      <c r="E58" s="4"/>
      <c r="G58" s="11">
        <v>-26.978999999999999</v>
      </c>
      <c r="H58" s="3">
        <v>0.73399999999999999</v>
      </c>
      <c r="I58" s="3">
        <v>1.1950000000000001E-2</v>
      </c>
      <c r="J58" s="20">
        <v>835.5363503649636</v>
      </c>
      <c r="K58" s="4">
        <f t="shared" si="0"/>
        <v>1.9516177526772871E-2</v>
      </c>
      <c r="L58" s="3">
        <f t="shared" si="2"/>
        <v>-7.5661775267728704E-3</v>
      </c>
    </row>
    <row r="59" spans="2:13">
      <c r="B59" s="7" t="s">
        <v>58</v>
      </c>
      <c r="C59" t="s">
        <v>53</v>
      </c>
      <c r="D59" s="9">
        <v>-2.4700000000000002</v>
      </c>
      <c r="E59" s="4"/>
      <c r="G59" s="11">
        <v>-26.652000000000001</v>
      </c>
      <c r="H59" s="3">
        <v>0.69220000000000004</v>
      </c>
      <c r="I59" s="3">
        <v>2.6679999999999999E-2</v>
      </c>
      <c r="J59" s="20">
        <v>579.37191240875927</v>
      </c>
      <c r="K59" s="4">
        <f t="shared" si="0"/>
        <v>1.3532774596408975E-2</v>
      </c>
      <c r="L59" s="3">
        <f t="shared" si="2"/>
        <v>1.3147225403591024E-2</v>
      </c>
    </row>
    <row r="60" spans="2:13">
      <c r="B60" s="7" t="s">
        <v>59</v>
      </c>
      <c r="C60" t="s">
        <v>53</v>
      </c>
      <c r="D60" s="9">
        <v>-2.23</v>
      </c>
      <c r="E60" s="4"/>
      <c r="G60" s="11">
        <v>-26.356999999999999</v>
      </c>
      <c r="H60" s="3">
        <v>0.57279999999999998</v>
      </c>
      <c r="I60" s="3">
        <v>2.8510000000000001E-2</v>
      </c>
      <c r="J60" s="20">
        <v>839.53891970802931</v>
      </c>
      <c r="K60" s="4">
        <f t="shared" si="0"/>
        <v>1.9609668197559806E-2</v>
      </c>
      <c r="L60" s="3">
        <f t="shared" si="2"/>
        <v>8.9003318024401951E-3</v>
      </c>
    </row>
    <row r="61" spans="2:13">
      <c r="B61" s="7" t="s">
        <v>60</v>
      </c>
      <c r="C61" t="s">
        <v>53</v>
      </c>
      <c r="D61" s="10">
        <v>-1.55</v>
      </c>
      <c r="E61" s="4"/>
      <c r="G61" s="11">
        <v>-28.256</v>
      </c>
      <c r="H61" s="3">
        <v>0.74839999999999995</v>
      </c>
      <c r="I61" s="3">
        <v>3.5189999999999999E-2</v>
      </c>
      <c r="J61" s="20">
        <v>846.5434160583942</v>
      </c>
      <c r="K61" s="4">
        <f t="shared" si="0"/>
        <v>1.9773276871436943E-2</v>
      </c>
      <c r="L61" s="3">
        <f t="shared" si="2"/>
        <v>1.5416723128563056E-2</v>
      </c>
    </row>
    <row r="62" spans="2:13">
      <c r="B62" t="s">
        <v>61</v>
      </c>
      <c r="C62" t="s">
        <v>53</v>
      </c>
      <c r="D62" s="9">
        <v>-4.6900000000000004</v>
      </c>
      <c r="E62" s="4"/>
      <c r="G62" s="11">
        <v>-26.358000000000001</v>
      </c>
      <c r="H62" s="3">
        <v>0.44380000000000003</v>
      </c>
      <c r="I62" s="3">
        <v>3.2989999999999998E-2</v>
      </c>
      <c r="J62" s="20">
        <v>685.44</v>
      </c>
      <c r="K62" s="4">
        <f t="shared" si="0"/>
        <v>1.6010277372262776E-2</v>
      </c>
      <c r="L62" s="3">
        <f t="shared" si="2"/>
        <v>1.6979722627737222E-2</v>
      </c>
    </row>
    <row r="63" spans="2:13">
      <c r="B63" s="8" t="s">
        <v>62</v>
      </c>
      <c r="C63" t="s">
        <v>53</v>
      </c>
      <c r="D63" s="9"/>
      <c r="E63" s="4"/>
      <c r="G63" s="11">
        <v>-26.190999999999999</v>
      </c>
      <c r="H63" s="3">
        <v>0.76500000000000001</v>
      </c>
      <c r="I63" s="3">
        <v>2.9610000000000001E-2</v>
      </c>
      <c r="J63" s="20">
        <v>929.59672992700735</v>
      </c>
      <c r="K63" s="4">
        <f t="shared" si="0"/>
        <v>2.1713208290265865E-2</v>
      </c>
      <c r="L63" s="3">
        <f t="shared" si="2"/>
        <v>7.8967917097341363E-3</v>
      </c>
    </row>
    <row r="64" spans="2:13">
      <c r="B64" t="s">
        <v>63</v>
      </c>
      <c r="C64" t="s">
        <v>53</v>
      </c>
      <c r="D64" s="9">
        <v>-6</v>
      </c>
      <c r="E64" s="4"/>
      <c r="G64" s="11"/>
      <c r="H64" s="3">
        <v>0.43680000000000002</v>
      </c>
      <c r="I64" s="3">
        <v>3.9230000000000001E-2</v>
      </c>
      <c r="J64" s="20">
        <v>458.294189781022</v>
      </c>
      <c r="K64" s="4">
        <f t="shared" si="0"/>
        <v>1.0704681805104163E-2</v>
      </c>
      <c r="L64" s="3">
        <f t="shared" si="2"/>
        <v>2.8525318194895836E-2</v>
      </c>
    </row>
    <row r="65" spans="2:12">
      <c r="B65" s="7" t="s">
        <v>64</v>
      </c>
      <c r="C65" t="s">
        <v>53</v>
      </c>
      <c r="D65" s="9">
        <v>-5.01</v>
      </c>
      <c r="E65" s="4"/>
      <c r="G65" s="11">
        <v>-26.268000000000001</v>
      </c>
      <c r="H65" s="3">
        <v>0.4284</v>
      </c>
      <c r="I65" s="3">
        <v>2.436E-2</v>
      </c>
      <c r="J65" s="20">
        <v>597.38347445255465</v>
      </c>
      <c r="K65" s="4">
        <f t="shared" si="0"/>
        <v>1.3953482614950182E-2</v>
      </c>
      <c r="L65" s="3">
        <f t="shared" si="2"/>
        <v>1.0406517385049817E-2</v>
      </c>
    </row>
    <row r="66" spans="2:12">
      <c r="B66" s="7" t="s">
        <v>65</v>
      </c>
      <c r="C66" t="s">
        <v>53</v>
      </c>
      <c r="D66" s="10">
        <v>-9.9600000000000009</v>
      </c>
      <c r="E66" s="4"/>
      <c r="G66" s="11">
        <v>-26.561</v>
      </c>
      <c r="H66" s="3">
        <v>0.49099999999999999</v>
      </c>
      <c r="I66" s="3">
        <v>1.5469999999999999E-2</v>
      </c>
      <c r="J66" s="20">
        <v>981.63013138686154</v>
      </c>
      <c r="K66" s="4">
        <f t="shared" si="0"/>
        <v>2.2928587010496035E-2</v>
      </c>
      <c r="L66" s="3">
        <f t="shared" si="2"/>
        <v>-7.4585870104960355E-3</v>
      </c>
    </row>
    <row r="67" spans="2:12">
      <c r="B67" t="s">
        <v>66</v>
      </c>
      <c r="C67" t="s">
        <v>53</v>
      </c>
      <c r="D67" s="9"/>
      <c r="E67" s="4"/>
      <c r="G67" s="11">
        <v>-25.574999999999999</v>
      </c>
      <c r="H67" s="3">
        <v>0.16569999999999999</v>
      </c>
      <c r="I67" s="3">
        <v>2.1270000000000001E-2</v>
      </c>
      <c r="J67" s="20">
        <v>27.017343065693431</v>
      </c>
      <c r="K67" s="4">
        <f t="shared" si="0"/>
        <v>6.3106202781181735E-4</v>
      </c>
      <c r="L67" s="3">
        <f t="shared" si="2"/>
        <v>2.0638937972188184E-2</v>
      </c>
    </row>
    <row r="68" spans="2:12">
      <c r="B68" t="s">
        <v>67</v>
      </c>
      <c r="C68" t="s">
        <v>53</v>
      </c>
      <c r="D68" s="9">
        <v>-3.92</v>
      </c>
      <c r="E68" s="4"/>
      <c r="G68" s="11">
        <v>-25.486999999999998</v>
      </c>
      <c r="H68" s="3">
        <v>0.503</v>
      </c>
      <c r="I68" s="3">
        <v>2.7029999999999998E-2</v>
      </c>
      <c r="J68" s="20">
        <v>634.40724087591241</v>
      </c>
      <c r="K68" s="4">
        <f t="shared" si="0"/>
        <v>1.4818271319729341E-2</v>
      </c>
      <c r="L68" s="3">
        <f t="shared" si="2"/>
        <v>1.2211728680270657E-2</v>
      </c>
    </row>
    <row r="69" spans="2:12">
      <c r="B69" t="s">
        <v>68</v>
      </c>
      <c r="C69" t="s">
        <v>53</v>
      </c>
      <c r="D69" s="9">
        <v>-16.03</v>
      </c>
      <c r="E69" s="4"/>
      <c r="G69" s="11">
        <v>-26.11</v>
      </c>
      <c r="H69" s="3">
        <v>0.53259999999999996</v>
      </c>
      <c r="I69" s="3">
        <v>6.8640000000000007E-2</v>
      </c>
      <c r="J69" s="20">
        <v>607.38989781021905</v>
      </c>
      <c r="K69" s="4">
        <f t="shared" si="0"/>
        <v>1.4187209291917526E-2</v>
      </c>
      <c r="L69" s="3">
        <f t="shared" si="2"/>
        <v>5.4452790708082482E-2</v>
      </c>
    </row>
    <row r="70" spans="2:12">
      <c r="D70" s="4"/>
      <c r="E70" s="4"/>
      <c r="H70" s="3"/>
      <c r="J70" s="25"/>
      <c r="L70" s="3"/>
    </row>
    <row r="71" spans="2:12">
      <c r="B71" t="s">
        <v>80</v>
      </c>
      <c r="D71" s="4">
        <f>AVERAGE(D8:D53)</f>
        <v>12.929803664548574</v>
      </c>
      <c r="E71" s="4">
        <f>AVERAGE(E8:E53)</f>
        <v>17.890426069375003</v>
      </c>
      <c r="F71" s="4"/>
      <c r="G71" s="4">
        <f>AVERAGE(G8:G53)</f>
        <v>-27.651500000000006</v>
      </c>
      <c r="H71" s="4">
        <f>AVERAGE(H8:H53)</f>
        <v>0.65547500000000014</v>
      </c>
      <c r="I71" s="4">
        <f>AVERAGE(I8:I53)</f>
        <v>2.2973097058823519</v>
      </c>
      <c r="J71" s="4">
        <f>AVERAGE(J8:J53)</f>
        <v>7797.943182481752</v>
      </c>
      <c r="L71" s="3"/>
    </row>
    <row r="72" spans="2:12">
      <c r="B72" t="s">
        <v>81</v>
      </c>
      <c r="D72" s="4">
        <f>AVERAGE(D54:D69)</f>
        <v>-6.3571428571428559</v>
      </c>
      <c r="E72" s="4"/>
      <c r="F72" s="4"/>
      <c r="G72" s="4">
        <f>AVERAGE(G54:G69)</f>
        <v>-26.492333333333328</v>
      </c>
      <c r="H72" s="4">
        <f>AVERAGE(H54:H69)</f>
        <v>0.54396875</v>
      </c>
      <c r="I72" s="4">
        <f>AVERAGE(I54:I69)</f>
        <v>3.4347500000000003E-2</v>
      </c>
      <c r="J72" s="4">
        <f>AVERAGE(J54:J69)</f>
        <v>687.94160583941618</v>
      </c>
      <c r="L72" s="3"/>
    </row>
    <row r="73" spans="2:12">
      <c r="D73" s="4"/>
      <c r="E73" s="4"/>
      <c r="H73" s="3"/>
      <c r="L73" s="3"/>
    </row>
    <row r="74" spans="2:12">
      <c r="D74" s="4"/>
      <c r="E74" s="4"/>
      <c r="H74" s="3"/>
      <c r="L74" s="3"/>
    </row>
    <row r="75" spans="2:12">
      <c r="H75" s="3"/>
      <c r="L75" s="3"/>
    </row>
    <row r="76" spans="2:12">
      <c r="H76" s="3"/>
      <c r="L76" s="3"/>
    </row>
    <row r="77" spans="2:12">
      <c r="H77" s="3"/>
      <c r="L77" s="3"/>
    </row>
    <row r="78" spans="2:12">
      <c r="H78" s="3"/>
      <c r="L78" s="3"/>
    </row>
    <row r="79" spans="2:12">
      <c r="H79" s="3"/>
      <c r="L79" s="3"/>
    </row>
    <row r="80" spans="2:12">
      <c r="H80" s="3"/>
      <c r="L80" s="3"/>
    </row>
    <row r="81" spans="8:12">
      <c r="H81" s="3"/>
      <c r="L81" s="3"/>
    </row>
    <row r="82" spans="8:12">
      <c r="H82" s="3"/>
      <c r="L82" s="3"/>
    </row>
    <row r="83" spans="8:12">
      <c r="H83" s="3"/>
      <c r="L83" s="3"/>
    </row>
    <row r="84" spans="8:12">
      <c r="H84" s="3"/>
      <c r="L84" s="3"/>
    </row>
    <row r="85" spans="8:12">
      <c r="H85" s="3"/>
      <c r="L85" s="3"/>
    </row>
    <row r="86" spans="8:12">
      <c r="H86" s="3"/>
      <c r="L86" s="3"/>
    </row>
    <row r="87" spans="8:12">
      <c r="H87" s="3"/>
    </row>
    <row r="88" spans="8:12">
      <c r="H88" s="3"/>
    </row>
    <row r="89" spans="8:12">
      <c r="H89" s="3"/>
    </row>
    <row r="90" spans="8:12">
      <c r="H90" s="3"/>
    </row>
    <row r="91" spans="8:12">
      <c r="H91" s="3"/>
    </row>
    <row r="92" spans="8:12">
      <c r="H92" s="3"/>
    </row>
    <row r="93" spans="8:12">
      <c r="H93" s="3"/>
    </row>
    <row r="94" spans="8:12">
      <c r="H94" s="3"/>
    </row>
    <row r="95" spans="8:12">
      <c r="H95" s="3"/>
    </row>
    <row r="96" spans="8:12">
      <c r="H96" s="3"/>
    </row>
    <row r="97" spans="8:8">
      <c r="H97" s="3"/>
    </row>
    <row r="98" spans="8:8">
      <c r="H98" s="3"/>
    </row>
    <row r="99" spans="8:8">
      <c r="H99" s="3"/>
    </row>
    <row r="100" spans="8:8">
      <c r="H100" s="3"/>
    </row>
    <row r="101" spans="8:8">
      <c r="H101" s="3"/>
    </row>
    <row r="102" spans="8:8">
      <c r="H102" s="3"/>
    </row>
    <row r="103" spans="8:8">
      <c r="H103" s="3"/>
    </row>
    <row r="104" spans="8:8">
      <c r="H104" s="3"/>
    </row>
    <row r="105" spans="8:8">
      <c r="H105" s="3"/>
    </row>
    <row r="106" spans="8:8">
      <c r="H106" s="3"/>
    </row>
    <row r="107" spans="8:8">
      <c r="H107" s="3"/>
    </row>
    <row r="108" spans="8:8">
      <c r="H108" s="3"/>
    </row>
    <row r="109" spans="8:8">
      <c r="H109" s="3"/>
    </row>
    <row r="110" spans="8:8">
      <c r="H110" s="3"/>
    </row>
    <row r="111" spans="8:8">
      <c r="H111" s="3"/>
    </row>
    <row r="112" spans="8:8">
      <c r="H112" s="3"/>
    </row>
    <row r="113" spans="8:8">
      <c r="H113" s="3"/>
    </row>
    <row r="114" spans="8:8">
      <c r="H114" s="3"/>
    </row>
    <row r="115" spans="8:8">
      <c r="H115" s="3"/>
    </row>
    <row r="116" spans="8:8">
      <c r="H116" s="3"/>
    </row>
    <row r="117" spans="8:8">
      <c r="H117" s="3"/>
    </row>
    <row r="118" spans="8:8">
      <c r="H118" s="3"/>
    </row>
    <row r="119" spans="8:8">
      <c r="H119" s="3"/>
    </row>
    <row r="120" spans="8:8">
      <c r="H120" s="3"/>
    </row>
    <row r="121" spans="8:8">
      <c r="H121" s="3"/>
    </row>
    <row r="122" spans="8:8">
      <c r="H122" s="3"/>
    </row>
    <row r="123" spans="8:8">
      <c r="H123" s="3"/>
    </row>
    <row r="124" spans="8:8">
      <c r="H124" s="3"/>
    </row>
    <row r="125" spans="8:8">
      <c r="H125" s="3"/>
    </row>
    <row r="126" spans="8:8">
      <c r="H126" s="3"/>
    </row>
    <row r="127" spans="8:8">
      <c r="H127" s="3"/>
    </row>
    <row r="128" spans="8:8">
      <c r="H128" s="3"/>
    </row>
    <row r="129" spans="8:8">
      <c r="H129" s="3"/>
    </row>
    <row r="130" spans="8:8">
      <c r="H130" s="3"/>
    </row>
    <row r="131" spans="8:8">
      <c r="H131" s="3"/>
    </row>
    <row r="132" spans="8:8">
      <c r="H132" s="3"/>
    </row>
    <row r="133" spans="8:8">
      <c r="H133" s="3"/>
    </row>
    <row r="134" spans="8:8">
      <c r="H134" s="3"/>
    </row>
    <row r="135" spans="8:8">
      <c r="H135" s="3"/>
    </row>
    <row r="136" spans="8:8">
      <c r="H136" s="3"/>
    </row>
    <row r="137" spans="8:8">
      <c r="H137" s="3"/>
    </row>
    <row r="138" spans="8:8">
      <c r="H138" s="3"/>
    </row>
    <row r="139" spans="8:8">
      <c r="H139" s="3"/>
    </row>
    <row r="140" spans="8:8">
      <c r="H140" s="3"/>
    </row>
    <row r="141" spans="8:8">
      <c r="H141" s="3"/>
    </row>
    <row r="142" spans="8:8">
      <c r="H142" s="3"/>
    </row>
    <row r="143" spans="8:8">
      <c r="H143" s="3"/>
    </row>
    <row r="144" spans="8:8">
      <c r="H144" s="3"/>
    </row>
    <row r="145" spans="8:8">
      <c r="H145" s="3"/>
    </row>
    <row r="146" spans="8:8">
      <c r="H146" s="3"/>
    </row>
    <row r="147" spans="8:8">
      <c r="H147" s="3"/>
    </row>
    <row r="148" spans="8:8">
      <c r="H148" s="3"/>
    </row>
    <row r="149" spans="8:8">
      <c r="H149" s="3"/>
    </row>
    <row r="150" spans="8:8">
      <c r="H150" s="3"/>
    </row>
    <row r="151" spans="8:8">
      <c r="H151" s="3"/>
    </row>
    <row r="152" spans="8:8">
      <c r="H152" s="3"/>
    </row>
    <row r="153" spans="8:8">
      <c r="H153" s="3"/>
    </row>
    <row r="154" spans="8:8">
      <c r="H154" s="3"/>
    </row>
    <row r="155" spans="8:8">
      <c r="H155" s="3"/>
    </row>
    <row r="156" spans="8:8">
      <c r="H156" s="3"/>
    </row>
    <row r="157" spans="8:8">
      <c r="H157" s="3"/>
    </row>
    <row r="158" spans="8:8">
      <c r="H158" s="3"/>
    </row>
    <row r="159" spans="8:8">
      <c r="H159" s="3"/>
    </row>
    <row r="160" spans="8:8">
      <c r="H160" s="3"/>
    </row>
    <row r="161" spans="8:8">
      <c r="H161" s="3"/>
    </row>
    <row r="162" spans="8:8">
      <c r="H162" s="3"/>
    </row>
    <row r="163" spans="8:8">
      <c r="H163" s="3"/>
    </row>
    <row r="164" spans="8:8">
      <c r="H164" s="3"/>
    </row>
    <row r="165" spans="8:8">
      <c r="H165" s="3"/>
    </row>
    <row r="166" spans="8:8">
      <c r="H166" s="3"/>
    </row>
    <row r="167" spans="8:8">
      <c r="H167" s="3"/>
    </row>
    <row r="168" spans="8:8">
      <c r="H168" s="3"/>
    </row>
    <row r="169" spans="8:8">
      <c r="H169" s="3"/>
    </row>
    <row r="170" spans="8:8">
      <c r="H170" s="3"/>
    </row>
    <row r="171" spans="8:8">
      <c r="H171" s="3"/>
    </row>
    <row r="172" spans="8:8">
      <c r="H172" s="3"/>
    </row>
    <row r="173" spans="8:8">
      <c r="H173" s="3"/>
    </row>
    <row r="174" spans="8:8">
      <c r="H174" s="3"/>
    </row>
    <row r="175" spans="8:8">
      <c r="H175" s="3"/>
    </row>
    <row r="176" spans="8:8">
      <c r="H176" s="3"/>
    </row>
    <row r="177" spans="8:8">
      <c r="H177" s="3"/>
    </row>
    <row r="178" spans="8:8">
      <c r="H178" s="3"/>
    </row>
    <row r="179" spans="8:8">
      <c r="H179" s="3"/>
    </row>
    <row r="180" spans="8:8">
      <c r="H180" s="3"/>
    </row>
    <row r="181" spans="8:8">
      <c r="H181" s="3"/>
    </row>
    <row r="182" spans="8:8">
      <c r="H182" s="3"/>
    </row>
    <row r="183" spans="8:8">
      <c r="H183" s="3"/>
    </row>
    <row r="184" spans="8:8">
      <c r="H184" s="3"/>
    </row>
    <row r="185" spans="8:8">
      <c r="H185" s="3"/>
    </row>
    <row r="186" spans="8:8">
      <c r="H186" s="3"/>
    </row>
    <row r="187" spans="8:8">
      <c r="H187" s="3"/>
    </row>
    <row r="188" spans="8:8">
      <c r="H188" s="3"/>
    </row>
    <row r="189" spans="8:8">
      <c r="H189" s="3"/>
    </row>
    <row r="190" spans="8:8">
      <c r="H190" s="3"/>
    </row>
    <row r="191" spans="8:8">
      <c r="H191" s="3"/>
    </row>
    <row r="192" spans="8:8">
      <c r="H192" s="3"/>
    </row>
    <row r="193" spans="8:8">
      <c r="H193" s="3"/>
    </row>
    <row r="194" spans="8:8">
      <c r="H194" s="3"/>
    </row>
    <row r="195" spans="8:8">
      <c r="H195" s="3"/>
    </row>
    <row r="196" spans="8:8">
      <c r="H196" s="3"/>
    </row>
    <row r="197" spans="8:8">
      <c r="H197" s="3"/>
    </row>
    <row r="198" spans="8:8">
      <c r="H198" s="3"/>
    </row>
    <row r="199" spans="8:8">
      <c r="H199" s="3"/>
    </row>
    <row r="200" spans="8:8">
      <c r="H200" s="3"/>
    </row>
    <row r="201" spans="8:8">
      <c r="H201" s="3"/>
    </row>
    <row r="202" spans="8:8">
      <c r="H202" s="3"/>
    </row>
    <row r="203" spans="8:8">
      <c r="H203" s="3"/>
    </row>
    <row r="204" spans="8:8">
      <c r="H204" s="3"/>
    </row>
    <row r="205" spans="8:8">
      <c r="H205" s="3"/>
    </row>
    <row r="206" spans="8:8">
      <c r="H206" s="3"/>
    </row>
    <row r="207" spans="8:8">
      <c r="H207" s="3"/>
    </row>
    <row r="208" spans="8:8">
      <c r="H208" s="3"/>
    </row>
    <row r="209" spans="8:8">
      <c r="H209" s="3"/>
    </row>
    <row r="210" spans="8:8">
      <c r="H210" s="3"/>
    </row>
    <row r="211" spans="8:8">
      <c r="H211" s="3"/>
    </row>
    <row r="212" spans="8:8">
      <c r="H212" s="3"/>
    </row>
    <row r="213" spans="8:8">
      <c r="H213" s="3"/>
    </row>
    <row r="214" spans="8:8">
      <c r="H214" s="3"/>
    </row>
    <row r="215" spans="8:8">
      <c r="H215" s="3"/>
    </row>
    <row r="216" spans="8:8">
      <c r="H216" s="3"/>
    </row>
    <row r="217" spans="8:8">
      <c r="H217" s="3"/>
    </row>
    <row r="218" spans="8:8">
      <c r="H218" s="3"/>
    </row>
    <row r="219" spans="8:8">
      <c r="H219" s="3"/>
    </row>
    <row r="220" spans="8:8">
      <c r="H220" s="3"/>
    </row>
    <row r="221" spans="8:8">
      <c r="H221" s="3"/>
    </row>
    <row r="222" spans="8:8">
      <c r="H222" s="3"/>
    </row>
    <row r="223" spans="8:8">
      <c r="H223" s="3"/>
    </row>
    <row r="224" spans="8:8">
      <c r="H224" s="3"/>
    </row>
    <row r="225" spans="8:8">
      <c r="H225" s="3"/>
    </row>
    <row r="226" spans="8:8">
      <c r="H226" s="3"/>
    </row>
    <row r="227" spans="8:8">
      <c r="H227" s="3"/>
    </row>
    <row r="228" spans="8:8">
      <c r="H228" s="3"/>
    </row>
    <row r="229" spans="8:8">
      <c r="H229" s="3"/>
    </row>
    <row r="230" spans="8:8">
      <c r="H230" s="3"/>
    </row>
    <row r="231" spans="8:8">
      <c r="H231" s="3"/>
    </row>
    <row r="232" spans="8:8">
      <c r="H232" s="3"/>
    </row>
    <row r="233" spans="8:8">
      <c r="H233" s="3"/>
    </row>
    <row r="234" spans="8:8">
      <c r="H234" s="3"/>
    </row>
    <row r="235" spans="8:8">
      <c r="H235" s="3"/>
    </row>
    <row r="236" spans="8:8">
      <c r="H236" s="3"/>
    </row>
    <row r="237" spans="8:8">
      <c r="H237" s="3"/>
    </row>
    <row r="238" spans="8:8">
      <c r="H238" s="3"/>
    </row>
    <row r="239" spans="8:8">
      <c r="H239" s="3"/>
    </row>
    <row r="240" spans="8:8">
      <c r="H240" s="3"/>
    </row>
    <row r="241" spans="8:8">
      <c r="H241" s="3"/>
    </row>
    <row r="242" spans="8:8">
      <c r="H242" s="3"/>
    </row>
    <row r="243" spans="8:8">
      <c r="H243" s="3"/>
    </row>
    <row r="244" spans="8:8">
      <c r="H244" s="3"/>
    </row>
    <row r="245" spans="8:8">
      <c r="H245" s="3"/>
    </row>
    <row r="246" spans="8:8">
      <c r="H246" s="3"/>
    </row>
    <row r="247" spans="8:8">
      <c r="H247" s="3"/>
    </row>
    <row r="248" spans="8:8">
      <c r="H248" s="3"/>
    </row>
    <row r="249" spans="8:8">
      <c r="H249" s="3"/>
    </row>
    <row r="250" spans="8:8">
      <c r="H250" s="3"/>
    </row>
    <row r="251" spans="8:8">
      <c r="H251" s="3"/>
    </row>
    <row r="252" spans="8:8">
      <c r="H252" s="3"/>
    </row>
    <row r="253" spans="8:8">
      <c r="H253" s="3"/>
    </row>
    <row r="254" spans="8:8">
      <c r="H254" s="3"/>
    </row>
    <row r="255" spans="8:8">
      <c r="H255" s="3"/>
    </row>
    <row r="256" spans="8:8">
      <c r="H256" s="3"/>
    </row>
    <row r="257" spans="8:8">
      <c r="H257" s="3"/>
    </row>
    <row r="258" spans="8:8">
      <c r="H258" s="3"/>
    </row>
    <row r="259" spans="8:8">
      <c r="H259" s="3"/>
    </row>
    <row r="260" spans="8:8">
      <c r="H260" s="3"/>
    </row>
    <row r="261" spans="8:8">
      <c r="H261" s="3"/>
    </row>
    <row r="262" spans="8:8">
      <c r="H262" s="3"/>
    </row>
    <row r="263" spans="8:8">
      <c r="H263" s="3"/>
    </row>
    <row r="264" spans="8:8">
      <c r="H264" s="3"/>
    </row>
    <row r="265" spans="8:8">
      <c r="H265" s="3"/>
    </row>
    <row r="266" spans="8:8">
      <c r="H266" s="3"/>
    </row>
    <row r="267" spans="8:8">
      <c r="H267" s="3"/>
    </row>
    <row r="268" spans="8:8">
      <c r="H268" s="3"/>
    </row>
    <row r="269" spans="8:8">
      <c r="H269" s="3"/>
    </row>
    <row r="270" spans="8:8">
      <c r="H270" s="3"/>
    </row>
    <row r="271" spans="8:8">
      <c r="H271" s="3"/>
    </row>
    <row r="272" spans="8:8">
      <c r="H272" s="3"/>
    </row>
    <row r="273" spans="8:8">
      <c r="H273" s="3"/>
    </row>
    <row r="274" spans="8:8">
      <c r="H274" s="3"/>
    </row>
    <row r="275" spans="8:8">
      <c r="H275" s="3"/>
    </row>
    <row r="276" spans="8:8">
      <c r="H276" s="3"/>
    </row>
    <row r="277" spans="8:8">
      <c r="H277" s="3"/>
    </row>
    <row r="278" spans="8:8">
      <c r="H278" s="3"/>
    </row>
    <row r="279" spans="8:8">
      <c r="H279" s="3"/>
    </row>
    <row r="280" spans="8:8">
      <c r="H280" s="3"/>
    </row>
  </sheetData>
  <phoneticPr fontId="2" type="noConversion"/>
  <pageMargins left="0.75" right="0.75" top="1" bottom="1" header="0.5" footer="0.5"/>
  <pageSetup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Data</vt:lpstr>
      <vt:lpstr>Ba v Sisotopes  (2)</vt:lpstr>
      <vt:lpstr>Ba v Sisotopes </vt:lpstr>
      <vt:lpstr>Ba v Cisotopes</vt:lpstr>
      <vt:lpstr>C v Cisotopes</vt:lpstr>
      <vt:lpstr>S v C isotopes</vt:lpstr>
      <vt:lpstr>S v CS isotopes</vt:lpstr>
      <vt:lpstr>Data!Print_Area</vt:lpstr>
    </vt:vector>
  </TitlesOfParts>
  <Company>Indiana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eelswick</dc:creator>
  <cp:lastModifiedBy>maynarjb</cp:lastModifiedBy>
  <cp:lastPrinted>2004-11-18T22:41:33Z</cp:lastPrinted>
  <dcterms:created xsi:type="dcterms:W3CDTF">2004-01-16T14:10:05Z</dcterms:created>
  <dcterms:modified xsi:type="dcterms:W3CDTF">2011-08-23T23:48:00Z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602033139</vt:i4>
  </property>
  <property fmtid="{D5CDD505-2E9C-101B-9397-08002B2CF9AE}" pid="3" name="_EmailSubject">
    <vt:lpwstr/>
  </property>
  <property fmtid="{D5CDD505-2E9C-101B-9397-08002B2CF9AE}" pid="4" name="_AuthorEmail">
    <vt:lpwstr>eelswick@indiana.edu</vt:lpwstr>
  </property>
  <property fmtid="{D5CDD505-2E9C-101B-9397-08002B2CF9AE}" pid="5" name="_AuthorEmailDisplayName">
    <vt:lpwstr>Elswick, Erika R.</vt:lpwstr>
  </property>
  <property fmtid="{D5CDD505-2E9C-101B-9397-08002B2CF9AE}" pid="6" name="_ReviewingToolsShownOnce">
    <vt:lpwstr/>
  </property>
</Properties>
</file>